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<sst xmlns="http://schemas.openxmlformats.org/spreadsheetml/2006/main" count="23" uniqueCount="15">
  <si>
    <t>附件1</t>
  </si>
  <si>
    <t>涉及平衡系数的科目：小学语文与小学数学</t>
  </si>
  <si>
    <t>修正公式为：考生最后得分=考生在面试小组得分×(同一岗位全部考生平均分÷考生所在面试小组的考生平均分)。考场修正系数保留小数点后7位数，第8位按四舍五入处理。修正系数计算时需先去除面试成绩异常分值(小于40分或高于90分)，再去掉1个最高分和1个最低分后计算平均分。面试修正成绩保留小数点后两位数(四舍五入)。</t>
  </si>
  <si>
    <t>序号</t>
  </si>
  <si>
    <t>科目名称</t>
  </si>
  <si>
    <t>报考岗位</t>
  </si>
  <si>
    <t>考场号</t>
  </si>
  <si>
    <t>规则成绩总分</t>
  </si>
  <si>
    <t>规则成绩人数</t>
  </si>
  <si>
    <t>对应最高分</t>
  </si>
  <si>
    <t>对应最低分</t>
  </si>
  <si>
    <t>考场平均分</t>
  </si>
  <si>
    <t>平衡系数</t>
  </si>
  <si>
    <t>小学语文</t>
  </si>
  <si>
    <t>小学数学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</si>
</sst>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0000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7zO8A5D145E\&#28286;&#37324;&#20013;&#23567;&#23398;&#25945;&#24072;&#38754;&#35797;&#25104;&#3248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签表"/>
      <sheetName val="面试成绩表"/>
      <sheetName val="面试核对"/>
      <sheetName val="平衡系数"/>
      <sheetName val="面试成绩汇总表·按序号"/>
      <sheetName val="面试成绩汇总表·按岗位及成绩"/>
    </sheetNames>
    <sheetDataSet>
      <sheetData sheetId="0">
        <row r="1">
          <cell r="D1" t="str">
            <v>报考岗位</v>
          </cell>
          <cell r="E1" t="str">
            <v>抽签序号</v>
          </cell>
          <cell r="F1" t="str">
            <v>面试成绩</v>
          </cell>
        </row>
        <row r="2">
          <cell r="D2" t="str">
            <v>小学音乐</v>
          </cell>
          <cell r="E2">
            <v>1008</v>
          </cell>
          <cell r="F2">
            <v>85.6</v>
          </cell>
        </row>
        <row r="3">
          <cell r="D3" t="str">
            <v>小学音乐</v>
          </cell>
          <cell r="E3">
            <v>1009</v>
          </cell>
          <cell r="F3">
            <v>86.2</v>
          </cell>
        </row>
        <row r="4">
          <cell r="D4" t="str">
            <v>小学音乐</v>
          </cell>
          <cell r="E4">
            <v>1003</v>
          </cell>
          <cell r="F4">
            <v>79</v>
          </cell>
        </row>
        <row r="5">
          <cell r="D5" t="str">
            <v>小学音乐</v>
          </cell>
          <cell r="E5">
            <v>1011</v>
          </cell>
          <cell r="F5">
            <v>85.1</v>
          </cell>
        </row>
        <row r="6">
          <cell r="D6" t="str">
            <v>小学音乐</v>
          </cell>
          <cell r="E6">
            <v>1010</v>
          </cell>
          <cell r="F6">
            <v>81.7</v>
          </cell>
        </row>
        <row r="7">
          <cell r="D7" t="str">
            <v>小学音乐</v>
          </cell>
          <cell r="E7">
            <v>1004</v>
          </cell>
          <cell r="F7">
            <v>76</v>
          </cell>
        </row>
        <row r="8">
          <cell r="D8" t="str">
            <v>小学音乐</v>
          </cell>
          <cell r="E8">
            <v>1002</v>
          </cell>
          <cell r="F8">
            <v>88.2</v>
          </cell>
        </row>
        <row r="9">
          <cell r="D9" t="str">
            <v>小学音乐</v>
          </cell>
          <cell r="E9">
            <v>1007</v>
          </cell>
          <cell r="F9">
            <v>83.8</v>
          </cell>
        </row>
        <row r="10">
          <cell r="D10" t="str">
            <v>小学音乐</v>
          </cell>
          <cell r="E10">
            <v>1005</v>
          </cell>
          <cell r="F10">
            <v>71.4</v>
          </cell>
        </row>
        <row r="11">
          <cell r="D11" t="str">
            <v>小学音乐</v>
          </cell>
          <cell r="E11">
            <v>1001</v>
          </cell>
          <cell r="F11">
            <v>82</v>
          </cell>
        </row>
        <row r="12">
          <cell r="D12" t="str">
            <v>小学音乐</v>
          </cell>
          <cell r="E12">
            <v>1006</v>
          </cell>
          <cell r="F12">
            <v>78</v>
          </cell>
        </row>
        <row r="13">
          <cell r="D13" t="str">
            <v>小学音乐</v>
          </cell>
          <cell r="E13">
            <v>1012</v>
          </cell>
          <cell r="F13">
            <v>87.8</v>
          </cell>
        </row>
        <row r="14">
          <cell r="D14" t="str">
            <v>小学体育与健康</v>
          </cell>
          <cell r="E14">
            <v>1017</v>
          </cell>
          <cell r="F14">
            <v>85.4</v>
          </cell>
        </row>
        <row r="15">
          <cell r="D15" t="str">
            <v>小学体育与健康</v>
          </cell>
          <cell r="E15">
            <v>1019</v>
          </cell>
          <cell r="F15">
            <v>86.4</v>
          </cell>
        </row>
        <row r="16">
          <cell r="D16" t="str">
            <v>小学体育与健康</v>
          </cell>
          <cell r="E16">
            <v>1015</v>
          </cell>
          <cell r="F16">
            <v>89</v>
          </cell>
        </row>
        <row r="17">
          <cell r="D17" t="str">
            <v>小学体育与健康</v>
          </cell>
          <cell r="E17">
            <v>1016</v>
          </cell>
          <cell r="F17">
            <v>88.4</v>
          </cell>
        </row>
        <row r="18">
          <cell r="D18" t="str">
            <v>小学体育与健康</v>
          </cell>
          <cell r="E18">
            <v>1013</v>
          </cell>
          <cell r="F18">
            <v>81.4</v>
          </cell>
        </row>
        <row r="19">
          <cell r="D19" t="str">
            <v>小学体育与健康</v>
          </cell>
          <cell r="E19">
            <v>1018</v>
          </cell>
          <cell r="F19">
            <v>86.2</v>
          </cell>
        </row>
        <row r="20">
          <cell r="D20" t="str">
            <v>小学体育与健康</v>
          </cell>
          <cell r="E20">
            <v>1020</v>
          </cell>
          <cell r="F20">
            <v>82.2</v>
          </cell>
        </row>
        <row r="21">
          <cell r="D21" t="str">
            <v>小学体育与健康</v>
          </cell>
          <cell r="E21">
            <v>1014</v>
          </cell>
          <cell r="F21">
            <v>76.4</v>
          </cell>
        </row>
        <row r="22">
          <cell r="D22" t="str">
            <v>小学体育与健康</v>
          </cell>
          <cell r="E22">
            <v>1021</v>
          </cell>
          <cell r="F22">
            <v>82.4</v>
          </cell>
        </row>
        <row r="23">
          <cell r="D23" t="str">
            <v>初中音乐</v>
          </cell>
          <cell r="E23">
            <v>1022</v>
          </cell>
          <cell r="F23">
            <v>83.6</v>
          </cell>
        </row>
        <row r="24">
          <cell r="D24" t="str">
            <v>初中音乐</v>
          </cell>
          <cell r="E24">
            <v>1024</v>
          </cell>
          <cell r="F24">
            <v>89.8</v>
          </cell>
        </row>
        <row r="25">
          <cell r="D25" t="str">
            <v>初中音乐</v>
          </cell>
          <cell r="E25">
            <v>1023</v>
          </cell>
          <cell r="F25">
            <v>85.8</v>
          </cell>
        </row>
        <row r="26">
          <cell r="D26" t="str">
            <v>初中体育与健康</v>
          </cell>
          <cell r="E26">
            <v>1025</v>
          </cell>
          <cell r="F26">
            <v>82.6</v>
          </cell>
        </row>
        <row r="27">
          <cell r="D27" t="str">
            <v>初中体育与健康</v>
          </cell>
          <cell r="E27">
            <v>1027</v>
          </cell>
          <cell r="F27">
            <v>84</v>
          </cell>
        </row>
        <row r="28">
          <cell r="D28" t="str">
            <v>初中体育与健康</v>
          </cell>
          <cell r="E28">
            <v>1026</v>
          </cell>
          <cell r="F28">
            <v>89.2</v>
          </cell>
        </row>
        <row r="29">
          <cell r="D29" t="str">
            <v>初中体育与健康</v>
          </cell>
          <cell r="E29">
            <v>1029</v>
          </cell>
          <cell r="F29">
            <v>85.2</v>
          </cell>
        </row>
        <row r="30">
          <cell r="D30" t="str">
            <v>初中体育与健康</v>
          </cell>
          <cell r="E30">
            <v>1028</v>
          </cell>
          <cell r="F30">
            <v>80.6</v>
          </cell>
        </row>
        <row r="31">
          <cell r="D31" t="str">
            <v>小学语文（特岗）</v>
          </cell>
          <cell r="E31">
            <v>2011</v>
          </cell>
          <cell r="F31">
            <v>83.42</v>
          </cell>
        </row>
        <row r="32">
          <cell r="D32" t="str">
            <v>小学语文（特岗）</v>
          </cell>
          <cell r="E32">
            <v>2018</v>
          </cell>
          <cell r="F32">
            <v>84.06</v>
          </cell>
        </row>
        <row r="33">
          <cell r="D33" t="str">
            <v>小学语文（特岗）</v>
          </cell>
          <cell r="E33">
            <v>2009</v>
          </cell>
          <cell r="F33">
            <v>78.34</v>
          </cell>
        </row>
        <row r="34">
          <cell r="D34" t="str">
            <v>小学语文</v>
          </cell>
          <cell r="E34">
            <v>2016</v>
          </cell>
          <cell r="F34">
            <v>82.3</v>
          </cell>
        </row>
        <row r="35">
          <cell r="D35" t="str">
            <v>小学语文</v>
          </cell>
          <cell r="E35">
            <v>2013</v>
          </cell>
          <cell r="F35">
            <v>84.2</v>
          </cell>
        </row>
        <row r="36">
          <cell r="D36" t="str">
            <v>小学语文</v>
          </cell>
          <cell r="E36">
            <v>2001</v>
          </cell>
          <cell r="F36">
            <v>78.28</v>
          </cell>
        </row>
        <row r="37">
          <cell r="D37" t="str">
            <v>小学语文</v>
          </cell>
          <cell r="E37">
            <v>2015</v>
          </cell>
          <cell r="F37">
            <v>85.52</v>
          </cell>
        </row>
        <row r="38">
          <cell r="D38" t="str">
            <v>小学语文</v>
          </cell>
          <cell r="E38">
            <v>2027</v>
          </cell>
          <cell r="F38">
            <v>80.52</v>
          </cell>
        </row>
        <row r="39">
          <cell r="D39" t="str">
            <v>小学语文</v>
          </cell>
          <cell r="E39">
            <v>2014</v>
          </cell>
          <cell r="F39">
            <v>81.28</v>
          </cell>
        </row>
        <row r="40">
          <cell r="D40" t="str">
            <v>小学语文</v>
          </cell>
          <cell r="E40">
            <v>2021</v>
          </cell>
          <cell r="F40">
            <v>81.02</v>
          </cell>
        </row>
        <row r="41">
          <cell r="D41" t="str">
            <v>小学语文</v>
          </cell>
          <cell r="E41">
            <v>2006</v>
          </cell>
          <cell r="F41">
            <v>86.04</v>
          </cell>
        </row>
        <row r="42">
          <cell r="D42" t="str">
            <v>小学语文</v>
          </cell>
          <cell r="E42">
            <v>2025</v>
          </cell>
          <cell r="F42">
            <v>84.92</v>
          </cell>
        </row>
        <row r="43">
          <cell r="D43" t="str">
            <v>小学语文</v>
          </cell>
          <cell r="E43">
            <v>2003</v>
          </cell>
          <cell r="F43">
            <v>77.32</v>
          </cell>
        </row>
        <row r="44">
          <cell r="D44" t="str">
            <v>小学语文</v>
          </cell>
          <cell r="E44">
            <v>2019</v>
          </cell>
          <cell r="F44">
            <v>80.26</v>
          </cell>
        </row>
        <row r="45">
          <cell r="D45" t="str">
            <v>小学语文</v>
          </cell>
          <cell r="E45">
            <v>2024</v>
          </cell>
          <cell r="F45">
            <v>80.94</v>
          </cell>
        </row>
        <row r="46">
          <cell r="D46" t="str">
            <v>小学语文</v>
          </cell>
          <cell r="E46">
            <v>2020</v>
          </cell>
          <cell r="F46">
            <v>78.98</v>
          </cell>
        </row>
        <row r="47">
          <cell r="D47" t="str">
            <v>小学语文</v>
          </cell>
          <cell r="E47">
            <v>2010</v>
          </cell>
          <cell r="F47">
            <v>84.36</v>
          </cell>
        </row>
        <row r="48">
          <cell r="D48" t="str">
            <v>小学语文</v>
          </cell>
          <cell r="E48">
            <v>2028</v>
          </cell>
          <cell r="F48">
            <v>80.36</v>
          </cell>
        </row>
        <row r="49">
          <cell r="D49" t="str">
            <v>小学语文</v>
          </cell>
          <cell r="E49">
            <v>2008</v>
          </cell>
          <cell r="F49">
            <v>84.8</v>
          </cell>
        </row>
        <row r="50">
          <cell r="D50" t="str">
            <v>小学语文</v>
          </cell>
          <cell r="E50">
            <v>2007</v>
          </cell>
          <cell r="F50">
            <v>78.94</v>
          </cell>
        </row>
        <row r="51">
          <cell r="D51" t="str">
            <v>小学语文</v>
          </cell>
          <cell r="E51">
            <v>2023</v>
          </cell>
          <cell r="F51">
            <v>81.16</v>
          </cell>
        </row>
        <row r="52">
          <cell r="D52" t="str">
            <v>小学语文</v>
          </cell>
          <cell r="E52">
            <v>2022</v>
          </cell>
          <cell r="F52">
            <v>84</v>
          </cell>
        </row>
        <row r="53">
          <cell r="D53" t="str">
            <v>小学语文</v>
          </cell>
          <cell r="E53">
            <v>2002</v>
          </cell>
          <cell r="F53">
            <v>84.16</v>
          </cell>
        </row>
        <row r="54">
          <cell r="D54" t="str">
            <v>小学语文</v>
          </cell>
          <cell r="E54">
            <v>2026</v>
          </cell>
          <cell r="F54">
            <v>78.54</v>
          </cell>
        </row>
        <row r="55">
          <cell r="D55" t="str">
            <v>小学语文</v>
          </cell>
          <cell r="E55">
            <v>2005</v>
          </cell>
          <cell r="F55">
            <v>77.1</v>
          </cell>
        </row>
        <row r="56">
          <cell r="D56" t="str">
            <v>小学语文</v>
          </cell>
          <cell r="E56">
            <v>2017</v>
          </cell>
          <cell r="F56">
            <v>79.24</v>
          </cell>
        </row>
        <row r="57">
          <cell r="D57" t="str">
            <v>小学语文</v>
          </cell>
          <cell r="E57">
            <v>2012</v>
          </cell>
          <cell r="F57">
            <v>82.3</v>
          </cell>
        </row>
        <row r="58">
          <cell r="D58" t="str">
            <v>小学语文</v>
          </cell>
          <cell r="E58">
            <v>2004</v>
          </cell>
          <cell r="F58">
            <v>78.46</v>
          </cell>
        </row>
        <row r="59">
          <cell r="D59" t="str">
            <v>小学语文</v>
          </cell>
          <cell r="E59">
            <v>3020</v>
          </cell>
          <cell r="F59">
            <v>84.68</v>
          </cell>
        </row>
        <row r="60">
          <cell r="D60" t="str">
            <v>小学语文</v>
          </cell>
          <cell r="E60">
            <v>3011</v>
          </cell>
          <cell r="F60">
            <v>86.12</v>
          </cell>
        </row>
        <row r="61">
          <cell r="D61" t="str">
            <v>小学语文</v>
          </cell>
          <cell r="E61">
            <v>3003</v>
          </cell>
          <cell r="F61">
            <v>87.34</v>
          </cell>
        </row>
        <row r="62">
          <cell r="D62" t="str">
            <v>小学语文</v>
          </cell>
          <cell r="E62">
            <v>3014</v>
          </cell>
          <cell r="F62">
            <v>85.92</v>
          </cell>
        </row>
        <row r="63">
          <cell r="D63" t="str">
            <v>小学语文</v>
          </cell>
          <cell r="E63">
            <v>3017</v>
          </cell>
          <cell r="F63">
            <v>84.28</v>
          </cell>
        </row>
        <row r="64">
          <cell r="D64" t="str">
            <v>小学语文</v>
          </cell>
          <cell r="E64">
            <v>3005</v>
          </cell>
          <cell r="F64">
            <v>84.4</v>
          </cell>
        </row>
        <row r="65">
          <cell r="D65" t="str">
            <v>小学语文</v>
          </cell>
          <cell r="E65">
            <v>3025</v>
          </cell>
          <cell r="F65">
            <v>86.04</v>
          </cell>
        </row>
        <row r="66">
          <cell r="D66" t="str">
            <v>小学语文</v>
          </cell>
          <cell r="E66">
            <v>3021</v>
          </cell>
          <cell r="F66">
            <v>85.26</v>
          </cell>
        </row>
        <row r="67">
          <cell r="D67" t="str">
            <v>小学语文</v>
          </cell>
          <cell r="E67">
            <v>3018</v>
          </cell>
          <cell r="F67">
            <v>85.3</v>
          </cell>
        </row>
        <row r="68">
          <cell r="D68" t="str">
            <v>小学语文</v>
          </cell>
          <cell r="E68">
            <v>3010</v>
          </cell>
          <cell r="F68">
            <v>85.96</v>
          </cell>
        </row>
        <row r="69">
          <cell r="D69" t="str">
            <v>小学语文</v>
          </cell>
          <cell r="E69">
            <v>3022</v>
          </cell>
          <cell r="F69">
            <v>85.88</v>
          </cell>
        </row>
        <row r="70">
          <cell r="D70" t="str">
            <v>小学语文</v>
          </cell>
          <cell r="E70">
            <v>3004</v>
          </cell>
          <cell r="F70">
            <v>82.6</v>
          </cell>
        </row>
        <row r="71">
          <cell r="D71" t="str">
            <v>小学语文</v>
          </cell>
          <cell r="E71">
            <v>3015</v>
          </cell>
          <cell r="F71">
            <v>84.8</v>
          </cell>
        </row>
        <row r="72">
          <cell r="D72" t="str">
            <v>小学语文</v>
          </cell>
          <cell r="E72">
            <v>3002</v>
          </cell>
          <cell r="F72">
            <v>83.84</v>
          </cell>
        </row>
        <row r="73">
          <cell r="D73" t="str">
            <v>小学语文</v>
          </cell>
          <cell r="E73">
            <v>3007</v>
          </cell>
          <cell r="F73">
            <v>83.08</v>
          </cell>
        </row>
        <row r="74">
          <cell r="D74" t="str">
            <v>小学语文</v>
          </cell>
          <cell r="E74">
            <v>3012</v>
          </cell>
          <cell r="F74">
            <v>82.92</v>
          </cell>
        </row>
        <row r="75">
          <cell r="D75" t="str">
            <v>小学语文</v>
          </cell>
          <cell r="E75">
            <v>3023</v>
          </cell>
          <cell r="F75">
            <v>84.98</v>
          </cell>
        </row>
        <row r="76">
          <cell r="D76" t="str">
            <v>小学语文</v>
          </cell>
          <cell r="E76">
            <v>3006</v>
          </cell>
          <cell r="F76">
            <v>82.18</v>
          </cell>
        </row>
        <row r="77">
          <cell r="D77" t="str">
            <v>小学语文</v>
          </cell>
          <cell r="E77">
            <v>3013</v>
          </cell>
          <cell r="F77">
            <v>85.12</v>
          </cell>
        </row>
        <row r="78">
          <cell r="D78" t="str">
            <v>小学语文</v>
          </cell>
          <cell r="E78">
            <v>3008</v>
          </cell>
          <cell r="F78">
            <v>80.9</v>
          </cell>
        </row>
        <row r="79">
          <cell r="D79" t="str">
            <v>小学语文</v>
          </cell>
          <cell r="E79">
            <v>3019</v>
          </cell>
          <cell r="F79">
            <v>82.78</v>
          </cell>
        </row>
        <row r="80">
          <cell r="D80" t="str">
            <v>小学语文</v>
          </cell>
          <cell r="E80">
            <v>3009</v>
          </cell>
          <cell r="F80">
            <v>83.36</v>
          </cell>
        </row>
        <row r="81">
          <cell r="D81" t="str">
            <v>小学语文</v>
          </cell>
          <cell r="E81">
            <v>3016</v>
          </cell>
          <cell r="F81">
            <v>84.32</v>
          </cell>
        </row>
        <row r="82">
          <cell r="D82" t="str">
            <v>小学语文</v>
          </cell>
          <cell r="E82">
            <v>3024</v>
          </cell>
          <cell r="F82">
            <v>78.96</v>
          </cell>
        </row>
        <row r="83">
          <cell r="D83" t="str">
            <v>小学语文</v>
          </cell>
          <cell r="E83">
            <v>3001</v>
          </cell>
          <cell r="F83">
            <v>77.1</v>
          </cell>
        </row>
        <row r="84">
          <cell r="D84" t="str">
            <v>高中语文</v>
          </cell>
          <cell r="E84">
            <v>4005</v>
          </cell>
          <cell r="F84">
            <v>83.7</v>
          </cell>
        </row>
        <row r="85">
          <cell r="D85" t="str">
            <v>高中语文</v>
          </cell>
          <cell r="E85">
            <v>4003</v>
          </cell>
          <cell r="F85">
            <v>83.5</v>
          </cell>
        </row>
        <row r="86">
          <cell r="D86" t="str">
            <v>高中语文</v>
          </cell>
          <cell r="E86">
            <v>4002</v>
          </cell>
          <cell r="F86">
            <v>81.4</v>
          </cell>
        </row>
        <row r="87">
          <cell r="D87" t="str">
            <v>高中语文</v>
          </cell>
          <cell r="E87">
            <v>4001</v>
          </cell>
          <cell r="F87">
            <v>84.66</v>
          </cell>
        </row>
        <row r="88">
          <cell r="D88" t="str">
            <v>高中语文</v>
          </cell>
          <cell r="E88">
            <v>4004</v>
          </cell>
          <cell r="F88">
            <v>0</v>
          </cell>
        </row>
        <row r="89">
          <cell r="D89" t="str">
            <v>高中语文</v>
          </cell>
          <cell r="E89">
            <v>4006</v>
          </cell>
          <cell r="F89">
            <v>80.44</v>
          </cell>
        </row>
        <row r="90">
          <cell r="D90" t="str">
            <v>初中语文</v>
          </cell>
          <cell r="E90">
            <v>4010</v>
          </cell>
          <cell r="F90">
            <v>80.72</v>
          </cell>
        </row>
        <row r="91">
          <cell r="D91" t="str">
            <v>初中语文</v>
          </cell>
          <cell r="E91">
            <v>4020</v>
          </cell>
          <cell r="F91">
            <v>83.46</v>
          </cell>
        </row>
        <row r="92">
          <cell r="D92" t="str">
            <v>初中语文</v>
          </cell>
          <cell r="F92">
            <v>0</v>
          </cell>
        </row>
        <row r="93">
          <cell r="D93" t="str">
            <v>初中语文</v>
          </cell>
          <cell r="E93">
            <v>4007</v>
          </cell>
          <cell r="F93">
            <v>83.92</v>
          </cell>
        </row>
        <row r="94">
          <cell r="D94" t="str">
            <v>初中语文</v>
          </cell>
          <cell r="E94">
            <v>4014</v>
          </cell>
          <cell r="F94">
            <v>85.98</v>
          </cell>
        </row>
        <row r="95">
          <cell r="D95" t="str">
            <v>初中语文</v>
          </cell>
          <cell r="E95">
            <v>4021</v>
          </cell>
          <cell r="F95">
            <v>84.54</v>
          </cell>
        </row>
        <row r="96">
          <cell r="D96" t="str">
            <v>初中语文</v>
          </cell>
          <cell r="E96">
            <v>4016</v>
          </cell>
          <cell r="F96">
            <v>86.12</v>
          </cell>
        </row>
        <row r="97">
          <cell r="D97" t="str">
            <v>初中语文</v>
          </cell>
          <cell r="E97">
            <v>4009</v>
          </cell>
          <cell r="F97">
            <v>85.12</v>
          </cell>
        </row>
        <row r="98">
          <cell r="D98" t="str">
            <v>初中语文</v>
          </cell>
          <cell r="E98">
            <v>4023</v>
          </cell>
          <cell r="F98">
            <v>84.88</v>
          </cell>
        </row>
        <row r="99">
          <cell r="D99" t="str">
            <v>初中语文</v>
          </cell>
          <cell r="E99">
            <v>4008</v>
          </cell>
          <cell r="F99">
            <v>84.94</v>
          </cell>
        </row>
        <row r="100">
          <cell r="D100" t="str">
            <v>初中语文</v>
          </cell>
          <cell r="E100">
            <v>4024</v>
          </cell>
          <cell r="F100">
            <v>82.8</v>
          </cell>
        </row>
        <row r="101">
          <cell r="D101" t="str">
            <v>初中语文</v>
          </cell>
          <cell r="E101">
            <v>4018</v>
          </cell>
          <cell r="F101">
            <v>85.76</v>
          </cell>
        </row>
        <row r="102">
          <cell r="D102" t="str">
            <v>初中语文</v>
          </cell>
          <cell r="E102">
            <v>4012</v>
          </cell>
          <cell r="F102">
            <v>82.86</v>
          </cell>
        </row>
        <row r="103">
          <cell r="D103" t="str">
            <v>初中语文</v>
          </cell>
          <cell r="E103">
            <v>4019</v>
          </cell>
          <cell r="F103">
            <v>82.38</v>
          </cell>
        </row>
        <row r="104">
          <cell r="D104" t="str">
            <v>初中语文</v>
          </cell>
          <cell r="E104">
            <v>4022</v>
          </cell>
          <cell r="F104">
            <v>87.58</v>
          </cell>
        </row>
        <row r="105">
          <cell r="D105" t="str">
            <v>初中语文</v>
          </cell>
          <cell r="E105">
            <v>4017</v>
          </cell>
          <cell r="F105">
            <v>84.08</v>
          </cell>
        </row>
        <row r="106">
          <cell r="D106" t="str">
            <v>初中语文</v>
          </cell>
          <cell r="E106">
            <v>4011</v>
          </cell>
          <cell r="F106">
            <v>80.82</v>
          </cell>
        </row>
        <row r="107">
          <cell r="D107" t="str">
            <v>初中语文</v>
          </cell>
          <cell r="E107">
            <v>4015</v>
          </cell>
          <cell r="F107">
            <v>80.6</v>
          </cell>
        </row>
        <row r="108">
          <cell r="D108" t="str">
            <v>小学数学（特岗）</v>
          </cell>
          <cell r="E108">
            <v>5012</v>
          </cell>
          <cell r="F108">
            <v>73.58</v>
          </cell>
        </row>
        <row r="109">
          <cell r="D109" t="str">
            <v>小学数学（特岗）</v>
          </cell>
          <cell r="E109">
            <v>5018</v>
          </cell>
          <cell r="F109">
            <v>78.14</v>
          </cell>
        </row>
        <row r="110">
          <cell r="D110" t="str">
            <v>小学数学</v>
          </cell>
          <cell r="E110">
            <v>5001</v>
          </cell>
          <cell r="F110">
            <v>82.5</v>
          </cell>
        </row>
        <row r="111">
          <cell r="D111" t="str">
            <v>小学数学</v>
          </cell>
          <cell r="E111">
            <v>5003</v>
          </cell>
          <cell r="F111">
            <v>74.22</v>
          </cell>
        </row>
        <row r="112">
          <cell r="D112" t="str">
            <v>小学数学</v>
          </cell>
          <cell r="E112">
            <v>5014</v>
          </cell>
          <cell r="F112">
            <v>76.86</v>
          </cell>
        </row>
        <row r="113">
          <cell r="D113" t="str">
            <v>小学数学</v>
          </cell>
          <cell r="E113">
            <v>5013</v>
          </cell>
          <cell r="F113">
            <v>77.38</v>
          </cell>
        </row>
        <row r="114">
          <cell r="D114" t="str">
            <v>小学数学</v>
          </cell>
          <cell r="E114">
            <v>5005</v>
          </cell>
          <cell r="F114">
            <v>83.92</v>
          </cell>
        </row>
        <row r="115">
          <cell r="D115" t="str">
            <v>小学数学</v>
          </cell>
          <cell r="E115">
            <v>5015</v>
          </cell>
          <cell r="F115">
            <v>71</v>
          </cell>
        </row>
        <row r="116">
          <cell r="D116" t="str">
            <v>小学数学</v>
          </cell>
          <cell r="E116">
            <v>5009</v>
          </cell>
          <cell r="F116">
            <v>82.64</v>
          </cell>
        </row>
        <row r="117">
          <cell r="D117" t="str">
            <v>小学数学</v>
          </cell>
          <cell r="E117">
            <v>5008</v>
          </cell>
          <cell r="F117">
            <v>84.58</v>
          </cell>
        </row>
        <row r="118">
          <cell r="D118" t="str">
            <v>小学数学</v>
          </cell>
          <cell r="E118">
            <v>5002</v>
          </cell>
          <cell r="F118">
            <v>81.96</v>
          </cell>
        </row>
        <row r="119">
          <cell r="D119" t="str">
            <v>小学数学</v>
          </cell>
          <cell r="E119">
            <v>5020</v>
          </cell>
          <cell r="F119">
            <v>86.48</v>
          </cell>
        </row>
        <row r="120">
          <cell r="D120" t="str">
            <v>小学数学</v>
          </cell>
          <cell r="E120">
            <v>5004</v>
          </cell>
          <cell r="F120">
            <v>76.5</v>
          </cell>
        </row>
        <row r="121">
          <cell r="D121" t="str">
            <v>小学数学</v>
          </cell>
          <cell r="E121">
            <v>5006</v>
          </cell>
          <cell r="F121">
            <v>87.28</v>
          </cell>
        </row>
        <row r="122">
          <cell r="D122" t="str">
            <v>小学数学</v>
          </cell>
          <cell r="E122">
            <v>5016</v>
          </cell>
          <cell r="F122">
            <v>83.98</v>
          </cell>
        </row>
        <row r="123">
          <cell r="D123" t="str">
            <v>小学数学</v>
          </cell>
          <cell r="E123">
            <v>5019</v>
          </cell>
          <cell r="F123">
            <v>84.6</v>
          </cell>
        </row>
        <row r="124">
          <cell r="D124" t="str">
            <v>小学数学</v>
          </cell>
          <cell r="E124">
            <v>5011</v>
          </cell>
          <cell r="F124">
            <v>84.32</v>
          </cell>
        </row>
        <row r="125">
          <cell r="D125" t="str">
            <v>小学数学</v>
          </cell>
          <cell r="E125">
            <v>5007</v>
          </cell>
          <cell r="F125">
            <v>76.92</v>
          </cell>
        </row>
        <row r="126">
          <cell r="D126" t="str">
            <v>小学数学</v>
          </cell>
          <cell r="E126">
            <v>5017</v>
          </cell>
          <cell r="F126">
            <v>73.76</v>
          </cell>
        </row>
        <row r="127">
          <cell r="D127" t="str">
            <v>小学数学</v>
          </cell>
          <cell r="E127">
            <v>5010</v>
          </cell>
          <cell r="F127">
            <v>85.26</v>
          </cell>
        </row>
        <row r="128">
          <cell r="D128" t="str">
            <v>高中数学</v>
          </cell>
          <cell r="E128">
            <v>6001</v>
          </cell>
          <cell r="F128">
            <v>84.42</v>
          </cell>
        </row>
        <row r="129">
          <cell r="D129" t="str">
            <v>高中数学</v>
          </cell>
          <cell r="E129">
            <v>6003</v>
          </cell>
          <cell r="F129">
            <v>85.7</v>
          </cell>
        </row>
        <row r="130">
          <cell r="D130" t="str">
            <v>高中数学</v>
          </cell>
          <cell r="E130">
            <v>6002</v>
          </cell>
          <cell r="F130">
            <v>85.26</v>
          </cell>
        </row>
        <row r="131">
          <cell r="D131" t="str">
            <v>初中数学</v>
          </cell>
          <cell r="E131">
            <v>6008</v>
          </cell>
          <cell r="F131">
            <v>85.66</v>
          </cell>
        </row>
        <row r="132">
          <cell r="D132" t="str">
            <v>初中数学</v>
          </cell>
          <cell r="E132">
            <v>6007</v>
          </cell>
          <cell r="F132">
            <v>80.04</v>
          </cell>
        </row>
        <row r="133">
          <cell r="D133" t="str">
            <v>初中数学</v>
          </cell>
          <cell r="E133">
            <v>6005</v>
          </cell>
          <cell r="F133">
            <v>87.6</v>
          </cell>
        </row>
        <row r="134">
          <cell r="D134" t="str">
            <v>初中数学</v>
          </cell>
          <cell r="E134">
            <v>6014</v>
          </cell>
          <cell r="F134">
            <v>86.86</v>
          </cell>
        </row>
        <row r="135">
          <cell r="D135" t="str">
            <v>初中数学</v>
          </cell>
          <cell r="E135">
            <v>6023</v>
          </cell>
          <cell r="F135">
            <v>85.72</v>
          </cell>
        </row>
        <row r="136">
          <cell r="D136" t="str">
            <v>初中数学</v>
          </cell>
          <cell r="E136">
            <v>6021</v>
          </cell>
          <cell r="F136">
            <v>87.56</v>
          </cell>
        </row>
        <row r="137">
          <cell r="D137" t="str">
            <v>初中数学</v>
          </cell>
          <cell r="E137">
            <v>6006</v>
          </cell>
          <cell r="F137">
            <v>83.4</v>
          </cell>
        </row>
        <row r="138">
          <cell r="D138" t="str">
            <v>初中数学</v>
          </cell>
          <cell r="E138">
            <v>6004</v>
          </cell>
          <cell r="F138">
            <v>79.4</v>
          </cell>
        </row>
        <row r="139">
          <cell r="D139" t="str">
            <v>初中数学</v>
          </cell>
          <cell r="E139">
            <v>6010</v>
          </cell>
          <cell r="F139">
            <v>80.14</v>
          </cell>
        </row>
        <row r="140">
          <cell r="D140" t="str">
            <v>初中数学</v>
          </cell>
          <cell r="E140">
            <v>6012</v>
          </cell>
          <cell r="F140">
            <v>80.4</v>
          </cell>
        </row>
        <row r="141">
          <cell r="D141" t="str">
            <v>初中数学</v>
          </cell>
          <cell r="F141">
            <v>0</v>
          </cell>
        </row>
        <row r="142">
          <cell r="D142" t="str">
            <v>初中数学</v>
          </cell>
          <cell r="E142">
            <v>6009</v>
          </cell>
          <cell r="F142">
            <v>79.84</v>
          </cell>
        </row>
        <row r="143">
          <cell r="D143" t="str">
            <v>初中数学</v>
          </cell>
          <cell r="E143">
            <v>6019</v>
          </cell>
          <cell r="F143">
            <v>86.22</v>
          </cell>
        </row>
        <row r="144">
          <cell r="D144" t="str">
            <v>初中数学</v>
          </cell>
          <cell r="E144">
            <v>6022</v>
          </cell>
          <cell r="F144">
            <v>82.34</v>
          </cell>
        </row>
        <row r="145">
          <cell r="D145" t="str">
            <v>初中数学</v>
          </cell>
          <cell r="E145">
            <v>6018</v>
          </cell>
          <cell r="F145">
            <v>85.32</v>
          </cell>
        </row>
        <row r="146">
          <cell r="D146" t="str">
            <v>初中数学</v>
          </cell>
          <cell r="E146">
            <v>6013</v>
          </cell>
          <cell r="F146">
            <v>79.06</v>
          </cell>
        </row>
        <row r="147">
          <cell r="D147" t="str">
            <v>初中数学</v>
          </cell>
          <cell r="E147">
            <v>6016</v>
          </cell>
          <cell r="F147">
            <v>74.92</v>
          </cell>
        </row>
        <row r="148">
          <cell r="D148" t="str">
            <v>初中数学</v>
          </cell>
          <cell r="E148">
            <v>6020</v>
          </cell>
          <cell r="F148">
            <v>83.6</v>
          </cell>
        </row>
        <row r="149">
          <cell r="D149" t="str">
            <v>初中数学</v>
          </cell>
          <cell r="E149">
            <v>6011</v>
          </cell>
          <cell r="F149">
            <v>78.28</v>
          </cell>
        </row>
        <row r="150">
          <cell r="D150" t="str">
            <v>初中数学</v>
          </cell>
          <cell r="E150">
            <v>6017</v>
          </cell>
          <cell r="F150">
            <v>81.5</v>
          </cell>
        </row>
        <row r="151">
          <cell r="D151" t="str">
            <v>小学综合实践活动（含信息技术）</v>
          </cell>
          <cell r="E151">
            <v>7003</v>
          </cell>
          <cell r="F151">
            <v>77.32</v>
          </cell>
        </row>
        <row r="152">
          <cell r="D152" t="str">
            <v>小学综合实践活动（含信息技术）</v>
          </cell>
          <cell r="E152">
            <v>7001</v>
          </cell>
          <cell r="F152">
            <v>74.78</v>
          </cell>
        </row>
        <row r="153">
          <cell r="D153" t="str">
            <v>小学综合实践活动（含信息技术）</v>
          </cell>
          <cell r="E153">
            <v>7002</v>
          </cell>
          <cell r="F153">
            <v>83.1</v>
          </cell>
        </row>
        <row r="154">
          <cell r="D154" t="str">
            <v>高中历史</v>
          </cell>
          <cell r="E154">
            <v>7005</v>
          </cell>
          <cell r="F154">
            <v>82.66</v>
          </cell>
        </row>
        <row r="155">
          <cell r="D155" t="str">
            <v>高中历史</v>
          </cell>
          <cell r="E155">
            <v>7004</v>
          </cell>
          <cell r="F155">
            <v>88.56</v>
          </cell>
        </row>
        <row r="156">
          <cell r="D156" t="str">
            <v>高中历史</v>
          </cell>
          <cell r="E156">
            <v>7006</v>
          </cell>
          <cell r="F156">
            <v>86.46</v>
          </cell>
        </row>
        <row r="157">
          <cell r="D157" t="str">
            <v>初中物理</v>
          </cell>
          <cell r="E157">
            <v>7009</v>
          </cell>
          <cell r="F157">
            <v>85.44</v>
          </cell>
        </row>
        <row r="158">
          <cell r="D158" t="str">
            <v>初中物理</v>
          </cell>
          <cell r="E158">
            <v>7010</v>
          </cell>
          <cell r="F158">
            <v>87.92</v>
          </cell>
        </row>
        <row r="159">
          <cell r="D159" t="str">
            <v>初中物理</v>
          </cell>
          <cell r="E159">
            <v>7011</v>
          </cell>
          <cell r="F159">
            <v>82.36</v>
          </cell>
        </row>
        <row r="160">
          <cell r="D160" t="str">
            <v>初中物理</v>
          </cell>
          <cell r="E160">
            <v>7008</v>
          </cell>
          <cell r="F160">
            <v>78.82</v>
          </cell>
        </row>
        <row r="161">
          <cell r="D161" t="str">
            <v>初中物理</v>
          </cell>
          <cell r="E161">
            <v>7012</v>
          </cell>
          <cell r="F161">
            <v>82.36</v>
          </cell>
        </row>
        <row r="162">
          <cell r="D162" t="str">
            <v>初中物理</v>
          </cell>
          <cell r="F162">
            <v>0</v>
          </cell>
        </row>
        <row r="163">
          <cell r="D163" t="str">
            <v>初中历史</v>
          </cell>
          <cell r="E163">
            <v>7015</v>
          </cell>
          <cell r="F163">
            <v>81</v>
          </cell>
        </row>
        <row r="164">
          <cell r="D164" t="str">
            <v>初中历史</v>
          </cell>
          <cell r="E164">
            <v>7013</v>
          </cell>
          <cell r="F164">
            <v>80.7</v>
          </cell>
        </row>
        <row r="165">
          <cell r="D165" t="str">
            <v>初中历史</v>
          </cell>
          <cell r="E165">
            <v>7014</v>
          </cell>
          <cell r="F165">
            <v>88.8</v>
          </cell>
        </row>
        <row r="166">
          <cell r="D166" t="str">
            <v>初中道德与法治</v>
          </cell>
          <cell r="E166">
            <v>7016</v>
          </cell>
          <cell r="F166">
            <v>83.16</v>
          </cell>
        </row>
        <row r="167">
          <cell r="D167" t="str">
            <v>初中道德与法治</v>
          </cell>
          <cell r="E167">
            <v>7018</v>
          </cell>
          <cell r="F167">
            <v>80.64</v>
          </cell>
        </row>
        <row r="168">
          <cell r="D168" t="str">
            <v>初中道德与法治</v>
          </cell>
          <cell r="E168">
            <v>7017</v>
          </cell>
          <cell r="F168">
            <v>76.76</v>
          </cell>
        </row>
        <row r="169">
          <cell r="D169" t="str">
            <v>小学数学</v>
          </cell>
          <cell r="E169">
            <v>8024</v>
          </cell>
          <cell r="F169">
            <v>80.5</v>
          </cell>
        </row>
        <row r="170">
          <cell r="D170" t="str">
            <v>小学数学</v>
          </cell>
          <cell r="E170">
            <v>8012</v>
          </cell>
          <cell r="F170">
            <v>79.06</v>
          </cell>
        </row>
        <row r="171">
          <cell r="D171" t="str">
            <v>小学数学</v>
          </cell>
          <cell r="E171">
            <v>8010</v>
          </cell>
          <cell r="F171">
            <v>74.38</v>
          </cell>
        </row>
        <row r="172">
          <cell r="D172" t="str">
            <v>小学数学</v>
          </cell>
          <cell r="E172">
            <v>8011</v>
          </cell>
          <cell r="F172">
            <v>82.3</v>
          </cell>
        </row>
        <row r="173">
          <cell r="D173" t="str">
            <v>小学数学</v>
          </cell>
          <cell r="E173">
            <v>8018</v>
          </cell>
          <cell r="F173">
            <v>76.46</v>
          </cell>
        </row>
        <row r="174">
          <cell r="D174" t="str">
            <v>小学数学</v>
          </cell>
          <cell r="E174">
            <v>8026</v>
          </cell>
          <cell r="F174">
            <v>78.7</v>
          </cell>
        </row>
        <row r="175">
          <cell r="D175" t="str">
            <v>小学数学</v>
          </cell>
          <cell r="E175">
            <v>8013</v>
          </cell>
          <cell r="F175">
            <v>71.96</v>
          </cell>
        </row>
        <row r="176">
          <cell r="D176" t="str">
            <v>小学数学</v>
          </cell>
          <cell r="E176">
            <v>8015</v>
          </cell>
          <cell r="F176">
            <v>77.54</v>
          </cell>
        </row>
        <row r="177">
          <cell r="D177" t="str">
            <v>小学数学</v>
          </cell>
          <cell r="E177">
            <v>8021</v>
          </cell>
          <cell r="F177">
            <v>84.9</v>
          </cell>
        </row>
        <row r="178">
          <cell r="D178" t="str">
            <v>小学数学</v>
          </cell>
          <cell r="E178">
            <v>8022</v>
          </cell>
          <cell r="F178">
            <v>82.48</v>
          </cell>
        </row>
        <row r="179">
          <cell r="D179" t="str">
            <v>小学数学</v>
          </cell>
          <cell r="E179">
            <v>8023</v>
          </cell>
          <cell r="F179">
            <v>84.56</v>
          </cell>
        </row>
        <row r="180">
          <cell r="D180" t="str">
            <v>小学数学</v>
          </cell>
          <cell r="E180">
            <v>8017</v>
          </cell>
          <cell r="F180">
            <v>82.08</v>
          </cell>
        </row>
        <row r="181">
          <cell r="D181" t="str">
            <v>小学数学</v>
          </cell>
          <cell r="E181">
            <v>8025</v>
          </cell>
          <cell r="F181">
            <v>83.02</v>
          </cell>
        </row>
        <row r="182">
          <cell r="D182" t="str">
            <v>小学数学</v>
          </cell>
          <cell r="E182">
            <v>8020</v>
          </cell>
          <cell r="F182">
            <v>75.34</v>
          </cell>
        </row>
        <row r="183">
          <cell r="D183" t="str">
            <v>小学数学</v>
          </cell>
          <cell r="E183">
            <v>8019</v>
          </cell>
          <cell r="F183">
            <v>74.38</v>
          </cell>
        </row>
        <row r="184">
          <cell r="D184" t="str">
            <v>小学数学</v>
          </cell>
          <cell r="E184">
            <v>8016</v>
          </cell>
          <cell r="F184">
            <v>83.08</v>
          </cell>
        </row>
        <row r="185">
          <cell r="D185" t="str">
            <v>小学数学</v>
          </cell>
          <cell r="E185">
            <v>8014</v>
          </cell>
          <cell r="F185">
            <v>73.9</v>
          </cell>
        </row>
        <row r="186">
          <cell r="D186" t="str">
            <v>初中英语</v>
          </cell>
          <cell r="E186">
            <v>8002</v>
          </cell>
          <cell r="F186">
            <v>83.6</v>
          </cell>
        </row>
        <row r="187">
          <cell r="D187" t="str">
            <v>初中英语</v>
          </cell>
          <cell r="E187">
            <v>8001</v>
          </cell>
          <cell r="F187">
            <v>85.14</v>
          </cell>
        </row>
        <row r="188">
          <cell r="D188" t="str">
            <v>初中英语</v>
          </cell>
          <cell r="E188">
            <v>8004</v>
          </cell>
          <cell r="F188">
            <v>81.28</v>
          </cell>
        </row>
        <row r="189">
          <cell r="D189" t="str">
            <v>初中英语</v>
          </cell>
          <cell r="E189">
            <v>8008</v>
          </cell>
          <cell r="F189">
            <v>84.2</v>
          </cell>
        </row>
        <row r="190">
          <cell r="D190" t="str">
            <v>初中英语</v>
          </cell>
          <cell r="E190">
            <v>8003</v>
          </cell>
          <cell r="F190">
            <v>85.76</v>
          </cell>
        </row>
        <row r="191">
          <cell r="D191" t="str">
            <v>初中英语</v>
          </cell>
          <cell r="E191">
            <v>8009</v>
          </cell>
          <cell r="F191">
            <v>83.74</v>
          </cell>
        </row>
        <row r="192">
          <cell r="D192" t="str">
            <v>初中英语</v>
          </cell>
          <cell r="E192">
            <v>8005</v>
          </cell>
          <cell r="F192">
            <v>83.5</v>
          </cell>
        </row>
        <row r="193">
          <cell r="D193" t="str">
            <v>初中英语</v>
          </cell>
          <cell r="E193">
            <v>8007</v>
          </cell>
          <cell r="F193">
            <v>83</v>
          </cell>
        </row>
        <row r="194">
          <cell r="D194" t="str">
            <v>初中英语</v>
          </cell>
          <cell r="E194">
            <v>8006</v>
          </cell>
          <cell r="F194">
            <v>80.3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K2" sqref="K2"/>
    </sheetView>
  </sheetViews>
  <sheetFormatPr defaultColWidth="9.00390625" defaultRowHeight="15"/>
  <cols>
    <col min="2" max="2" width="13.140625" style="0" customWidth="1"/>
    <col min="3" max="3" width="10.8515625" style="0" customWidth="1"/>
    <col min="5" max="5" width="11.421875" style="0" customWidth="1"/>
    <col min="7" max="7" width="11.57421875" style="0" customWidth="1"/>
    <col min="8" max="8" width="14.421875" style="0" customWidth="1"/>
    <col min="9" max="9" width="21.140625" style="0" customWidth="1"/>
    <col min="10" max="10" width="16.00390625" style="0" customWidth="1"/>
  </cols>
  <sheetData>
    <row r="1" spans="1:10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49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8.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2" t="s">
        <v>11</v>
      </c>
      <c r="J5" s="1" t="s">
        <v>12</v>
      </c>
    </row>
    <row r="6" spans="1:10" ht="24.75" customHeight="1">
      <c r="A6" s="1">
        <v>1</v>
      </c>
      <c r="B6" s="1" t="s">
        <v>13</v>
      </c>
      <c r="C6" s="1" t="s">
        <v>13</v>
      </c>
      <c r="D6" s="1">
        <v>2</v>
      </c>
      <c r="E6" s="1">
        <f>_xlfn.SUMIFS('[1]抽签表'!F:F,'[1]抽签表'!D:D,B6,'[1]抽签表'!E:E,"&gt;"&amp;D6*1000,'[1]抽签表'!E:E,"&lt;"&amp;(D6+1)*1000,'[1]抽签表'!F:F,"&gt;40",'[1]抽签表'!F:F,"&lt;90")</f>
        <v>2035</v>
      </c>
      <c r="F6" s="1">
        <f>_xlfn.COUNTIFS('[1]抽签表'!D:D,B6,'[1]抽签表'!E:E,"&gt;"&amp;D6*1000,'[1]抽签表'!E:E,"&lt;"&amp;(D6+1)*1000,'[1]抽签表'!F:F,"&gt;40",'[1]抽签表'!F:F,"&lt;90")</f>
        <v>25</v>
      </c>
      <c r="G6" s="1">
        <f>MAX('[1]抽签表'!F34:F58)</f>
        <v>86.04</v>
      </c>
      <c r="H6" s="1">
        <f>MIN('[1]抽签表'!F34:F58)</f>
        <v>77.1</v>
      </c>
      <c r="I6" s="2">
        <f aca="true" t="shared" si="0" ref="I6:I11">(E6-G6-H6)/F6</f>
        <v>74.8744</v>
      </c>
      <c r="J6" s="1">
        <f>ROUND(I8/I6,7)</f>
        <v>1.06009</v>
      </c>
    </row>
    <row r="7" spans="1:10" ht="24.75" customHeight="1">
      <c r="A7" s="1">
        <v>2</v>
      </c>
      <c r="B7" s="1" t="s">
        <v>13</v>
      </c>
      <c r="C7" s="1" t="s">
        <v>13</v>
      </c>
      <c r="D7" s="1">
        <v>3</v>
      </c>
      <c r="E7" s="1">
        <f>_xlfn.SUMIFS('[1]抽签表'!F:F,'[1]抽签表'!D:D,B7,'[1]抽签表'!E:E,"&gt;"&amp;D7*1000,'[1]抽签表'!E:E,"&lt;"&amp;(D7+1)*1000,'[1]抽签表'!F:F,"&gt;40",'[1]抽签表'!F:F,"&lt;90")</f>
        <v>2098.12</v>
      </c>
      <c r="F7" s="1">
        <f>_xlfn.COUNTIFS('[1]抽签表'!D:D,B7,'[1]抽签表'!E:E,"&gt;"&amp;D7*1000,'[1]抽签表'!E:E,"&lt;"&amp;(D7+1)*1000,'[1]抽签表'!F:F,"&gt;40",'[1]抽签表'!F:F,"&lt;90")</f>
        <v>25</v>
      </c>
      <c r="G7" s="1">
        <f>MAX('[1]抽签表'!F59:F83)</f>
        <v>87.34</v>
      </c>
      <c r="H7" s="1">
        <f>MIN('[1]抽签表'!F59:F83)</f>
        <v>77.1</v>
      </c>
      <c r="I7" s="2">
        <f t="shared" si="0"/>
        <v>77.3472</v>
      </c>
      <c r="J7" s="1">
        <f>ROUND(I8/I7,7)</f>
        <v>1.0261988</v>
      </c>
    </row>
    <row r="8" spans="1:10" ht="24.75" customHeight="1">
      <c r="A8" s="1">
        <v>3</v>
      </c>
      <c r="B8" s="1" t="s">
        <v>13</v>
      </c>
      <c r="C8" s="1"/>
      <c r="D8" s="1"/>
      <c r="E8" s="1">
        <f>_xlfn.SUMIFS('[1]抽签表'!F:F,'[1]抽签表'!D:D,B7,'[1]抽签表'!F:F,"&gt;40",'[1]抽签表'!F:F,"&lt;90")</f>
        <v>4133.12</v>
      </c>
      <c r="F8" s="1">
        <f>_xlfn.COUNTIFS('[1]抽签表'!D:D,B8,'[1]抽签表'!F:F,"&gt;40",'[1]抽签表'!F:F,"&lt;90")</f>
        <v>50</v>
      </c>
      <c r="G8" s="1">
        <f>MAX(G6:G7)</f>
        <v>87.34</v>
      </c>
      <c r="H8" s="1">
        <f>MIN(H6:H7)</f>
        <v>77.1</v>
      </c>
      <c r="I8" s="2">
        <f t="shared" si="0"/>
        <v>79.3736</v>
      </c>
      <c r="J8" s="1"/>
    </row>
    <row r="9" spans="1:10" ht="24.75" customHeight="1">
      <c r="A9" s="1">
        <v>4</v>
      </c>
      <c r="B9" s="1" t="s">
        <v>14</v>
      </c>
      <c r="C9" s="1" t="s">
        <v>14</v>
      </c>
      <c r="D9" s="1">
        <v>5</v>
      </c>
      <c r="E9" s="1">
        <f>_xlfn.SUMIFS('[1]抽签表'!F:F,'[1]抽签表'!D:D,B9,'[1]抽签表'!E:E,"&gt;"&amp;D9*1000,'[1]抽签表'!E:E,"&lt;"&amp;(D9+1)*1000,'[1]抽签表'!F:F,"&gt;40",'[1]抽签表'!F:F,"&lt;90")</f>
        <v>1454.16</v>
      </c>
      <c r="F9" s="1">
        <f>_xlfn.COUNTIFS('[1]抽签表'!D:D,B9,'[1]抽签表'!E:E,"&gt;"&amp;D9*1000,'[1]抽签表'!E:E,"&lt;"&amp;(D9+1)*1000,'[1]抽签表'!F:F,"&gt;40",'[1]抽签表'!F:F,"&lt;90")</f>
        <v>18</v>
      </c>
      <c r="G9" s="1">
        <f>MAX('[1]抽签表'!F110:F127)</f>
        <v>87.28</v>
      </c>
      <c r="H9" s="1">
        <f>MIN('[1]抽签表'!F110:F127)</f>
        <v>71</v>
      </c>
      <c r="I9" s="2">
        <f t="shared" si="0"/>
        <v>71.9933333333333</v>
      </c>
      <c r="J9" s="1">
        <f>ROUND(I11/I9,7)</f>
        <v>1.0479224</v>
      </c>
    </row>
    <row r="10" spans="1:10" ht="24.75" customHeight="1">
      <c r="A10" s="1">
        <v>5</v>
      </c>
      <c r="B10" s="1" t="s">
        <v>14</v>
      </c>
      <c r="C10" s="1" t="s">
        <v>14</v>
      </c>
      <c r="D10" s="1">
        <v>8</v>
      </c>
      <c r="E10" s="1">
        <f>_xlfn.SUMIFS('[1]抽签表'!F:F,'[1]抽签表'!D:D,B10,'[1]抽签表'!E:E,"&gt;"&amp;D10*1000,'[1]抽签表'!E:E,"&lt;"&amp;(D10+1)*1000,'[1]抽签表'!F:F,"&gt;40",'[1]抽签表'!F:F,"&lt;90")</f>
        <v>1344.64</v>
      </c>
      <c r="F10" s="1">
        <f>_xlfn.COUNTIFS('[1]抽签表'!D:D,B10,'[1]抽签表'!E:E,"&gt;"&amp;D10*1000,'[1]抽签表'!E:E,"&lt;"&amp;(D10+1)*1000,'[1]抽签表'!F:F,"&gt;40",'[1]抽签表'!F:F,"&lt;90")</f>
        <v>17</v>
      </c>
      <c r="G10" s="1">
        <f>MAX('[1]抽签表'!F169:F185)</f>
        <v>84.9</v>
      </c>
      <c r="H10" s="1">
        <f>MIN('[1]抽签表'!F169:F185)</f>
        <v>71.96</v>
      </c>
      <c r="I10" s="2">
        <f t="shared" si="0"/>
        <v>69.8694117647059</v>
      </c>
      <c r="J10" s="1">
        <f>ROUND(I11/I10,7)</f>
        <v>1.0797776</v>
      </c>
    </row>
    <row r="11" spans="1:10" ht="24.75" customHeight="1">
      <c r="A11" s="1">
        <v>6</v>
      </c>
      <c r="B11" s="1" t="s">
        <v>14</v>
      </c>
      <c r="C11" s="1"/>
      <c r="D11" s="1"/>
      <c r="E11" s="1">
        <f>_xlfn.SUMIFS('[1]抽签表'!F:F,'[1]抽签表'!D:D,B11,'[1]抽签表'!F:F,"&gt;40",'[1]抽签表'!F:F,"&lt;90")</f>
        <v>2798.8</v>
      </c>
      <c r="F11" s="1">
        <f>_xlfn.COUNTIFS('[1]抽签表'!D:D,B11,'[1]抽签表'!F:F,"&gt;40",'[1]抽签表'!F:F,"&lt;90")</f>
        <v>35</v>
      </c>
      <c r="G11" s="1">
        <f>MAX(G9:G10)</f>
        <v>87.28</v>
      </c>
      <c r="H11" s="1">
        <f>MIN(H9:H10)</f>
        <v>71</v>
      </c>
      <c r="I11" s="2">
        <f t="shared" si="0"/>
        <v>75.4434285714286</v>
      </c>
      <c r="J11" s="1"/>
    </row>
  </sheetData>
  <sheetProtection/>
  <mergeCells count="3">
    <mergeCell ref="A1:J1"/>
    <mergeCell ref="A2:J2"/>
    <mergeCell ref="A3:J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2020-08-25T09:37:45Z</dcterms:created>
  <dcterms:modified xsi:type="dcterms:W3CDTF">2020-08-25T16:36:47Z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