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tabRatio="969" firstSheet="22" activeTab="31"/>
  </bookViews>
  <sheets>
    <sheet name="高中语文" sheetId="93" r:id="rId1"/>
    <sheet name="高中技术" sheetId="67" r:id="rId2"/>
    <sheet name="高中心理健康" sheetId="68" r:id="rId3"/>
    <sheet name="高中数学" sheetId="70" r:id="rId4"/>
    <sheet name="高中政治" sheetId="88" r:id="rId5"/>
    <sheet name="高中物理" sheetId="100" r:id="rId6"/>
    <sheet name="高中生物" sheetId="102" r:id="rId7"/>
    <sheet name="高中化学" sheetId="101" r:id="rId8"/>
    <sheet name="高中体育" sheetId="107" r:id="rId9"/>
    <sheet name="初中语文" sheetId="94" r:id="rId10"/>
    <sheet name="初中数学" sheetId="71" r:id="rId11"/>
    <sheet name="初中英语" sheetId="103" r:id="rId12"/>
    <sheet name="初中物理" sheetId="95" r:id="rId13"/>
    <sheet name="初中化学" sheetId="96" r:id="rId14"/>
    <sheet name="初中政治 " sheetId="89" r:id="rId15"/>
    <sheet name="初中历史" sheetId="90" r:id="rId16"/>
    <sheet name="初中地理" sheetId="91" r:id="rId17"/>
    <sheet name="初中生物" sheetId="69" r:id="rId18"/>
    <sheet name="小学语文（丁江）" sheetId="104" r:id="rId19"/>
    <sheet name="小学语文（水南)" sheetId="105" r:id="rId20"/>
    <sheet name="小学语文（黄桥)" sheetId="106" r:id="rId21"/>
    <sheet name="小学数学（丁江）" sheetId="76" r:id="rId22"/>
    <sheet name="小学数学（水南)" sheetId="77" r:id="rId23"/>
    <sheet name="小学数学（黄桥)" sheetId="78" r:id="rId24"/>
    <sheet name="小学英语" sheetId="97" r:id="rId25"/>
    <sheet name="小学道德与法治" sheetId="99" r:id="rId26"/>
    <sheet name="小学综合实践" sheetId="98" r:id="rId27"/>
    <sheet name="小学音乐" sheetId="109" r:id="rId28"/>
    <sheet name="小学美术" sheetId="110" r:id="rId29"/>
    <sheet name="小学体育" sheetId="111" r:id="rId30"/>
    <sheet name="小学科学" sheetId="108" r:id="rId31"/>
    <sheet name="县城幼儿园" sheetId="112" r:id="rId32"/>
    <sheet name="县城小区幼儿园" sheetId="113" r:id="rId33"/>
    <sheet name="乡镇幼儿园 " sheetId="87" r:id="rId34"/>
    <sheet name="三定向" sheetId="92" r:id="rId35"/>
  </sheets>
  <definedNames>
    <definedName name="_xlnm._FilterDatabase" localSheetId="5" hidden="1">高中物理!$A$2:$J$6</definedName>
    <definedName name="_xlnm._FilterDatabase" localSheetId="33" hidden="1">'乡镇幼儿园 '!$A$2:$N$78</definedName>
    <definedName name="_xlnm.Print_Titles" localSheetId="34">三定向!$2:$2</definedName>
    <definedName name="_xlnm.Print_Titles" localSheetId="24">小学英语!$1:$3</definedName>
    <definedName name="_xlnm.Print_Titles" localSheetId="26">小学综合实践!$1:$3</definedName>
    <definedName name="_xlnm._FilterDatabase" localSheetId="25" hidden="1">小学道德与法治!$A$3:$K$26</definedName>
    <definedName name="_xlnm.Print_Titles" localSheetId="25">小学道德与法治!$1:$3</definedName>
    <definedName name="_xlnm.Print_Titles" localSheetId="11">初中英语!$1:$2</definedName>
    <definedName name="_xlnm.Print_Titles" localSheetId="18">'小学语文（丁江）'!$1:$2</definedName>
    <definedName name="_xlnm.Print_Titles" localSheetId="19">'小学语文（水南)'!$1:$2</definedName>
    <definedName name="_xlnm.Print_Titles" localSheetId="20">'小学语文（黄桥)'!$1:$2</definedName>
    <definedName name="_xlnm._FilterDatabase" localSheetId="30" hidden="1">小学科学!$A$2:$K$9</definedName>
    <definedName name="_xlnm.Print_Titles" localSheetId="28">小学美术!$2:$2</definedName>
    <definedName name="_xlnm._FilterDatabase" localSheetId="28" hidden="1">小学美术!$J$3:$J$32</definedName>
    <definedName name="_xlnm.Print_Titles" localSheetId="29">小学体育!$2:$2</definedName>
    <definedName name="_xlnm.Print_Titles" localSheetId="31">县城幼儿园!$1:$2</definedName>
    <definedName name="_xlnm.Print_Titles" localSheetId="32">县城小区幼儿园!$1:$2</definedName>
  </definedNames>
  <calcPr calcId="144525"/>
</workbook>
</file>

<file path=xl/sharedStrings.xml><?xml version="1.0" encoding="utf-8"?>
<sst xmlns="http://schemas.openxmlformats.org/spreadsheetml/2006/main" count="3058" uniqueCount="1686">
  <si>
    <t>吉水县2020年中小学教师招聘考试成绩（高中语文）</t>
  </si>
  <si>
    <t>姓名</t>
  </si>
  <si>
    <t>职位代码</t>
  </si>
  <si>
    <t>准考证号</t>
  </si>
  <si>
    <t>笔试总分</t>
  </si>
  <si>
    <t>笔试折合成绩</t>
  </si>
  <si>
    <t>面试成绩</t>
  </si>
  <si>
    <t>面试折合成绩</t>
  </si>
  <si>
    <t>最后总成绩</t>
  </si>
  <si>
    <t>排名</t>
  </si>
  <si>
    <t>备注</t>
  </si>
  <si>
    <t>刘娇娇</t>
  </si>
  <si>
    <t>240070301002</t>
  </si>
  <si>
    <t>236240702507,136240702507</t>
  </si>
  <si>
    <t>吉水中学语文</t>
  </si>
  <si>
    <t>入闱体检</t>
  </si>
  <si>
    <t>周弄潮</t>
  </si>
  <si>
    <t>236240702730,136240702730</t>
  </si>
  <si>
    <t>高小蕊</t>
  </si>
  <si>
    <t>136240702621,236240702621</t>
  </si>
  <si>
    <t>施彩霞</t>
  </si>
  <si>
    <t>240070301011</t>
  </si>
  <si>
    <t>136240702104,236240702104</t>
  </si>
  <si>
    <t>吉水二中语文</t>
  </si>
  <si>
    <t>许卓民</t>
  </si>
  <si>
    <t>136240702206,236240702206</t>
  </si>
  <si>
    <t>罗倩</t>
  </si>
  <si>
    <t>236240702611,136240702611</t>
  </si>
  <si>
    <t>王梅</t>
  </si>
  <si>
    <t>236240702402,136240702402</t>
  </si>
  <si>
    <t>张丽芬</t>
  </si>
  <si>
    <t>236240702222,136240702222</t>
  </si>
  <si>
    <t>吉水县2020年中小学教师招聘考试成绩（高中信息技术和通用技术）</t>
  </si>
  <si>
    <t>裴晶晶</t>
  </si>
  <si>
    <t>240070317007</t>
  </si>
  <si>
    <t>236241704821,136241704821</t>
  </si>
  <si>
    <t>入闱体检（吉中）</t>
  </si>
  <si>
    <t>杨建忠</t>
  </si>
  <si>
    <t>136241704730,236241704730</t>
  </si>
  <si>
    <t>黄强</t>
  </si>
  <si>
    <t>136241704705,236241704705</t>
  </si>
  <si>
    <t>曾浩</t>
  </si>
  <si>
    <t>136241704720,236241704720</t>
  </si>
  <si>
    <t>周萍</t>
  </si>
  <si>
    <t>240070317015</t>
  </si>
  <si>
    <t>136017203212,236017203212</t>
  </si>
  <si>
    <t>135.5</t>
  </si>
  <si>
    <t>入闱体检（二中）</t>
  </si>
  <si>
    <t>肖玲</t>
  </si>
  <si>
    <t>236213904126,136213904126</t>
  </si>
  <si>
    <t>曾文军</t>
  </si>
  <si>
    <t>136241704823,236241704823</t>
  </si>
  <si>
    <t>吉水县2020年中小学教师招聘考试成绩（高中心理健康）</t>
  </si>
  <si>
    <t>刘瑶</t>
  </si>
  <si>
    <t>240070320009</t>
  </si>
  <si>
    <t>236242106405,136242106405</t>
  </si>
  <si>
    <t>谢婷</t>
  </si>
  <si>
    <t>136242106410,236242106410</t>
  </si>
  <si>
    <t>张薇</t>
  </si>
  <si>
    <t>236242106407,136242106407</t>
  </si>
  <si>
    <t>吉水县2020年中小学教师招聘考试成绩（高中数学）</t>
  </si>
  <si>
    <t>陈媛媛</t>
  </si>
  <si>
    <t>240070302003</t>
  </si>
  <si>
    <t>236241703908,136241703908</t>
  </si>
  <si>
    <t>张佳佳</t>
  </si>
  <si>
    <t>136241703725,236241703725</t>
  </si>
  <si>
    <t>刘建中</t>
  </si>
  <si>
    <t>236241703617,136241703617</t>
  </si>
  <si>
    <t>佴鸿扬</t>
  </si>
  <si>
    <t>136241703713,236241703713</t>
  </si>
  <si>
    <t>刘勤勤</t>
  </si>
  <si>
    <t>240070302012</t>
  </si>
  <si>
    <t>136241703816,236241703816</t>
  </si>
  <si>
    <t>郭冬姬</t>
  </si>
  <si>
    <t>136210303113,236210303113</t>
  </si>
  <si>
    <t>李善京</t>
  </si>
  <si>
    <t>136241703616,236241703616</t>
  </si>
  <si>
    <t>刘桂芳</t>
  </si>
  <si>
    <t>136241703612,236241703612</t>
  </si>
  <si>
    <t>罗建平</t>
  </si>
  <si>
    <r>
      <rPr>
        <b/>
        <sz val="10"/>
        <color indexed="8"/>
        <rFont val="宋体"/>
        <charset val="134"/>
      </rPr>
      <t>236241703813，136</t>
    </r>
    <r>
      <rPr>
        <b/>
        <sz val="10"/>
        <color indexed="8"/>
        <rFont val="宋体"/>
        <charset val="134"/>
      </rPr>
      <t>241703813</t>
    </r>
  </si>
  <si>
    <t>张来子</t>
  </si>
  <si>
    <t>136241703921,236241703921</t>
  </si>
  <si>
    <t>吉水县2020年中小学教师招聘考试成绩（高中政治）</t>
  </si>
  <si>
    <t>彭勇军</t>
  </si>
  <si>
    <t>240070316001</t>
  </si>
  <si>
    <t>236242106109,136242106109</t>
  </si>
  <si>
    <t>刘盼盼</t>
  </si>
  <si>
    <t>236242106116,136242106116</t>
  </si>
  <si>
    <t>刘乐虎</t>
  </si>
  <si>
    <t>136242106122,236242106122</t>
  </si>
  <si>
    <t>钱露</t>
  </si>
  <si>
    <t>240070316010</t>
  </si>
  <si>
    <t>136242106129,236242106129</t>
  </si>
  <si>
    <t>张叶花</t>
  </si>
  <si>
    <t>236242106106,136242106106</t>
  </si>
  <si>
    <t>周瑜婷</t>
  </si>
  <si>
    <t>236242106123,136242106123</t>
  </si>
  <si>
    <t>吉水县2020年中小学教师招聘考试成绩（高中物理）</t>
  </si>
  <si>
    <t>陈佳欣</t>
  </si>
  <si>
    <t>240070306004</t>
  </si>
  <si>
    <t>136242105301,236242105301</t>
  </si>
  <si>
    <t>李小锋</t>
  </si>
  <si>
    <t>236242105216,136242105216</t>
  </si>
  <si>
    <t>钟鹏</t>
  </si>
  <si>
    <t>236017202024,136017202024</t>
  </si>
  <si>
    <t>邹文凯</t>
  </si>
  <si>
    <t>236242105306,136242105306</t>
  </si>
  <si>
    <t>吉水县2020年中小学教师招聘考试成绩（高中生物）</t>
  </si>
  <si>
    <t>张铭心</t>
  </si>
  <si>
    <t>240070308006</t>
  </si>
  <si>
    <t>236241704123,136241704123</t>
  </si>
  <si>
    <t>赵琼</t>
  </si>
  <si>
    <t>240070308014</t>
  </si>
  <si>
    <t>236241704115,136241704115</t>
  </si>
  <si>
    <t>吉水县2020年中小学教师招聘考试成绩（高中化学）</t>
  </si>
  <si>
    <t>肖文彬</t>
  </si>
  <si>
    <t>240070307013</t>
  </si>
  <si>
    <t>136242105511,236242105511</t>
  </si>
  <si>
    <t>85.8</t>
  </si>
  <si>
    <t>郭蔓萝</t>
  </si>
  <si>
    <t>236242105409,136242105409</t>
  </si>
  <si>
    <t>夏文婷</t>
  </si>
  <si>
    <t>136242105521,236242105521</t>
  </si>
  <si>
    <t>85.4</t>
  </si>
  <si>
    <t>邓文坚</t>
  </si>
  <si>
    <t>236242105509,136242105509</t>
  </si>
  <si>
    <t>宋冬冬</t>
  </si>
  <si>
    <t>236242105510,136242105510</t>
  </si>
  <si>
    <t>87.8</t>
  </si>
  <si>
    <t>刘从美</t>
  </si>
  <si>
    <t>240070307005</t>
  </si>
  <si>
    <t>136242105430,236242105430</t>
  </si>
  <si>
    <t>116.5</t>
  </si>
  <si>
    <t>82.2</t>
  </si>
  <si>
    <t>吉水县2020年中小学教师招聘考试成绩（高中体育）</t>
  </si>
  <si>
    <t>罗娟娟</t>
  </si>
  <si>
    <t>240070313008</t>
  </si>
  <si>
    <t>236242105815,136242105815</t>
  </si>
  <si>
    <t>邹春丽</t>
  </si>
  <si>
    <t>136242105916,236242105916</t>
  </si>
  <si>
    <t>付春蕊</t>
  </si>
  <si>
    <t>136242105912,236242105912</t>
  </si>
  <si>
    <t>周秀丽</t>
  </si>
  <si>
    <t>236242105910,136242105910</t>
  </si>
  <si>
    <t>吉水县2020年中小学教师招聘考试成绩（初中语文）</t>
  </si>
  <si>
    <t>蔡琼</t>
  </si>
  <si>
    <t>240070201018</t>
  </si>
  <si>
    <t>136242102423,236242102423</t>
  </si>
  <si>
    <t>金铃</t>
  </si>
  <si>
    <t>136242101906,236242101906</t>
  </si>
  <si>
    <t>赖琳</t>
  </si>
  <si>
    <t>136242102321,236242102321</t>
  </si>
  <si>
    <t>熊婉怡</t>
  </si>
  <si>
    <t>236242101914,136242101914</t>
  </si>
  <si>
    <t>杨逸</t>
  </si>
  <si>
    <t>236242101912,136242101912</t>
  </si>
  <si>
    <t>李玉珍</t>
  </si>
  <si>
    <t>236221000109,136221000109</t>
  </si>
  <si>
    <t>廖煜文</t>
  </si>
  <si>
    <t>236242102330,136242102330</t>
  </si>
  <si>
    <t>吴艳霞</t>
  </si>
  <si>
    <t>136242101801,236242101801</t>
  </si>
  <si>
    <t>解雅清</t>
  </si>
  <si>
    <t>136242101916,236242101916</t>
  </si>
  <si>
    <t>张璟</t>
  </si>
  <si>
    <t>136242101618,236242101618</t>
  </si>
  <si>
    <t>孔晨钰</t>
  </si>
  <si>
    <t>236242102208,136242102208</t>
  </si>
  <si>
    <t>汤琴</t>
  </si>
  <si>
    <t>136242101617,236242101617</t>
  </si>
  <si>
    <t>吴小霞</t>
  </si>
  <si>
    <t>136242102404,236242102404</t>
  </si>
  <si>
    <t>匡诗琴</t>
  </si>
  <si>
    <t>136242102125,236242102125</t>
  </si>
  <si>
    <t>刘涵</t>
  </si>
  <si>
    <t>236242102403,136242102403</t>
  </si>
  <si>
    <t>曾志明</t>
  </si>
  <si>
    <t>136242102418,236242102418</t>
  </si>
  <si>
    <t>吉水县2020年中小学教师招聘考试成绩（初中数学）</t>
  </si>
  <si>
    <t>罗曼</t>
  </si>
  <si>
    <t>240070202019</t>
  </si>
  <si>
    <t>136242202617,236242202617</t>
  </si>
  <si>
    <t>罗秋秀</t>
  </si>
  <si>
    <t>236242202210,136242202210</t>
  </si>
  <si>
    <t>张瑛</t>
  </si>
  <si>
    <t>136242202108,236242202108</t>
  </si>
  <si>
    <t>杨春艳</t>
  </si>
  <si>
    <t>236242202804,136242202804</t>
  </si>
  <si>
    <t>杜群</t>
  </si>
  <si>
    <t>236242202618,136242202618</t>
  </si>
  <si>
    <t>曾琦</t>
  </si>
  <si>
    <t>236242202121,136242202121</t>
  </si>
  <si>
    <t>黄云娇</t>
  </si>
  <si>
    <t>236242202516,136242202516</t>
  </si>
  <si>
    <t>王飞</t>
  </si>
  <si>
    <t>136010406502,236010406502</t>
  </si>
  <si>
    <t>王婷</t>
  </si>
  <si>
    <t>136242202325,236242202325</t>
  </si>
  <si>
    <t>廖婉蓉</t>
  </si>
  <si>
    <t>236242202506,136242202506</t>
  </si>
  <si>
    <t>孙涛</t>
  </si>
  <si>
    <t>236242202615,136242202615</t>
  </si>
  <si>
    <t>冯宗雷</t>
  </si>
  <si>
    <t>236242202104,136242202104</t>
  </si>
  <si>
    <t>吉水县2020年中小学教师招聘考试成绩（初中英语）</t>
  </si>
  <si>
    <t>王吉</t>
  </si>
  <si>
    <t>240070203017</t>
  </si>
  <si>
    <t>236242204210,136242204210</t>
  </si>
  <si>
    <t>苏丽娟</t>
  </si>
  <si>
    <t>236242203928,136242203928</t>
  </si>
  <si>
    <t>王慧青</t>
  </si>
  <si>
    <t>136242204102,236242204102</t>
  </si>
  <si>
    <t>周成星</t>
  </si>
  <si>
    <t>136242204108,236242204108</t>
  </si>
  <si>
    <t>肖丽萍</t>
  </si>
  <si>
    <t>136242203307,236242203307</t>
  </si>
  <si>
    <t>刘慧萍</t>
  </si>
  <si>
    <t>236242203102,136242203102</t>
  </si>
  <si>
    <t>杨亭</t>
  </si>
  <si>
    <t>136242204316,236242204316</t>
  </si>
  <si>
    <t>周敏</t>
  </si>
  <si>
    <t>236242204218,136242204218</t>
  </si>
  <si>
    <t>肖海龙</t>
  </si>
  <si>
    <t>136242203107,236242203107</t>
  </si>
  <si>
    <t>杨玲</t>
  </si>
  <si>
    <t>236221001828,136221001828</t>
  </si>
  <si>
    <t>吴文清</t>
  </si>
  <si>
    <t>136242203819,236242203819</t>
  </si>
  <si>
    <t>甘震玮</t>
  </si>
  <si>
    <t>136242204306,236242204306</t>
  </si>
  <si>
    <t>曾露</t>
  </si>
  <si>
    <t>236242203810,136242203810</t>
  </si>
  <si>
    <t>王咪咪</t>
  </si>
  <si>
    <t>136242203124,236242203124</t>
  </si>
  <si>
    <t>周美晶</t>
  </si>
  <si>
    <t>236242203806,136242203806</t>
  </si>
  <si>
    <t>吉水县2020年中小学教师招聘考试成绩（初中物理）</t>
  </si>
  <si>
    <t>游志鹏</t>
  </si>
  <si>
    <t>240070206020</t>
  </si>
  <si>
    <t>136050505011,236050505011</t>
  </si>
  <si>
    <t>赖皓琳</t>
  </si>
  <si>
    <t>236242205309,136242205309</t>
  </si>
  <si>
    <t>李溪</t>
  </si>
  <si>
    <t>136242205305,236242205305</t>
  </si>
  <si>
    <t>李磊</t>
  </si>
  <si>
    <t>136242205222,236242205222</t>
  </si>
  <si>
    <t>李博歆</t>
  </si>
  <si>
    <t>136242205201,236242205201</t>
  </si>
  <si>
    <t>习善新</t>
  </si>
  <si>
    <t>136242205104,236242205104</t>
  </si>
  <si>
    <t>吉水县2020年中小学教师招聘考试成绩（初中化学）</t>
  </si>
  <si>
    <t>罗粒粒</t>
  </si>
  <si>
    <t>240070207021</t>
  </si>
  <si>
    <t>136242102713,236242102713</t>
  </si>
  <si>
    <t>周方</t>
  </si>
  <si>
    <t>236242102704,136242102704</t>
  </si>
  <si>
    <t>高祥云</t>
  </si>
  <si>
    <t>236242102807,136242102807</t>
  </si>
  <si>
    <t>王翔</t>
  </si>
  <si>
    <t>236242102826,136242102826</t>
  </si>
  <si>
    <t>郑艮梅</t>
  </si>
  <si>
    <t>136242102709,236242102709</t>
  </si>
  <si>
    <t>刘贞祎</t>
  </si>
  <si>
    <t>236242102703,136242102703</t>
  </si>
  <si>
    <t>王京燕</t>
  </si>
  <si>
    <t>136242102620,236242102620</t>
  </si>
  <si>
    <t>肖雄有</t>
  </si>
  <si>
    <t>136242102816,236242102816</t>
  </si>
  <si>
    <t>李健</t>
  </si>
  <si>
    <t>236242102605,136242102605</t>
  </si>
  <si>
    <t>吉水县2020年中小学教师招聘考试成绩（初中政治 ）</t>
  </si>
  <si>
    <t>廖凯琪</t>
  </si>
  <si>
    <t>240070215016</t>
  </si>
  <si>
    <t>236242103802,136242103802</t>
  </si>
  <si>
    <t>许欢欢</t>
  </si>
  <si>
    <t>136242103814,236242103814</t>
  </si>
  <si>
    <t>陈丽</t>
  </si>
  <si>
    <t>136018008505,236018008505</t>
  </si>
  <si>
    <t>杨伟强</t>
  </si>
  <si>
    <t>136242103910,236242103910</t>
  </si>
  <si>
    <t>罗惠园</t>
  </si>
  <si>
    <t>236242103909,136242103909</t>
  </si>
  <si>
    <t>周志涛</t>
  </si>
  <si>
    <t>236242103804,136242103804</t>
  </si>
  <si>
    <t>吉水县2020年中小学教师招聘考试成绩（初中历史）</t>
  </si>
  <si>
    <t>廖淑红</t>
  </si>
  <si>
    <t>240070204023</t>
  </si>
  <si>
    <t>236240701204,136240701204</t>
  </si>
  <si>
    <t>杨娇</t>
  </si>
  <si>
    <t>136240701316,236240701316</t>
  </si>
  <si>
    <t>郭涛</t>
  </si>
  <si>
    <t>236240701212,136240701212</t>
  </si>
  <si>
    <t>廖丁</t>
  </si>
  <si>
    <t>236240701309,136240701309</t>
  </si>
  <si>
    <t>吉水县2020年中小学教师招聘考试成绩（初中地理）</t>
  </si>
  <si>
    <t>伍国庆</t>
  </si>
  <si>
    <t>240070205024</t>
  </si>
  <si>
    <t>236242106627,136242106627</t>
  </si>
  <si>
    <t>罗帅</t>
  </si>
  <si>
    <t>236242106615,136242106615</t>
  </si>
  <si>
    <t>郭婷</t>
  </si>
  <si>
    <t>136019900108,236019900108</t>
  </si>
  <si>
    <t>113.5</t>
  </si>
  <si>
    <t>李思施</t>
  </si>
  <si>
    <t>136242106713,236242106713</t>
  </si>
  <si>
    <t>吉水县2020年中小学教师招聘考试成绩（初中生物）</t>
  </si>
  <si>
    <t>刘雄兵</t>
  </si>
  <si>
    <t>240070208022</t>
  </si>
  <si>
    <t>236242103124,136242103124</t>
  </si>
  <si>
    <t>张琴</t>
  </si>
  <si>
    <t>236242103005,136242103005</t>
  </si>
  <si>
    <t>吉水县2020年中小学教师招聘考试成绩（小学语文丁江片）</t>
  </si>
  <si>
    <t>许睿曦</t>
  </si>
  <si>
    <t>240070101025</t>
  </si>
  <si>
    <t>136241601922,236241601922</t>
  </si>
  <si>
    <t>89.2</t>
  </si>
  <si>
    <t>黄荣</t>
  </si>
  <si>
    <t>136241600812,236241600812</t>
  </si>
  <si>
    <t>86.2</t>
  </si>
  <si>
    <t>罗琪</t>
  </si>
  <si>
    <t>136241702619,236241702619</t>
  </si>
  <si>
    <t>89</t>
  </si>
  <si>
    <t>尹勤</t>
  </si>
  <si>
    <t>136241701912,236241701912</t>
  </si>
  <si>
    <t>刘琼</t>
  </si>
  <si>
    <t>236241701603,136241701603</t>
  </si>
  <si>
    <t>90.4</t>
  </si>
  <si>
    <t>焦梦芸</t>
  </si>
  <si>
    <t>136241700510,236241700510</t>
  </si>
  <si>
    <t>88.8</t>
  </si>
  <si>
    <t>吴惠娟</t>
  </si>
  <si>
    <t>136018403521,236018403521</t>
  </si>
  <si>
    <t>魏敏</t>
  </si>
  <si>
    <t>236241702419,136241702419</t>
  </si>
  <si>
    <t>86.8</t>
  </si>
  <si>
    <t>张清</t>
  </si>
  <si>
    <t>236241601130,136241601130</t>
  </si>
  <si>
    <t>易萍</t>
  </si>
  <si>
    <t>236241600101,136241600101</t>
  </si>
  <si>
    <t>86.6</t>
  </si>
  <si>
    <t>陈燕芳</t>
  </si>
  <si>
    <t>136241600803,236241600803</t>
  </si>
  <si>
    <t>84.8</t>
  </si>
  <si>
    <t>高佳美</t>
  </si>
  <si>
    <t>136241702421,236241702421</t>
  </si>
  <si>
    <t>87</t>
  </si>
  <si>
    <t>王燕婷</t>
  </si>
  <si>
    <t>236241602102,136241602102</t>
  </si>
  <si>
    <t>81.2</t>
  </si>
  <si>
    <t>刘佳兰</t>
  </si>
  <si>
    <t>136241601927,236241601927</t>
  </si>
  <si>
    <t>82.4</t>
  </si>
  <si>
    <t>王敏</t>
  </si>
  <si>
    <t>236241601016,136241601016</t>
  </si>
  <si>
    <t>杨春花</t>
  </si>
  <si>
    <t>236241701503,136241701503</t>
  </si>
  <si>
    <t>刘艳容</t>
  </si>
  <si>
    <t>236012400211,136012400211</t>
  </si>
  <si>
    <t>王丹</t>
  </si>
  <si>
    <t>136241602208,236241602208</t>
  </si>
  <si>
    <t>罗宇露</t>
  </si>
  <si>
    <t>236241600408,136241600408</t>
  </si>
  <si>
    <t>罗丹</t>
  </si>
  <si>
    <t>136241701812,236241701812</t>
  </si>
  <si>
    <t>刘维</t>
  </si>
  <si>
    <t>136241701005,236241701005</t>
  </si>
  <si>
    <t>82.8</t>
  </si>
  <si>
    <t>李小女</t>
  </si>
  <si>
    <t>236241702504,136241702504</t>
  </si>
  <si>
    <t>79.8</t>
  </si>
  <si>
    <t>李慧荣</t>
  </si>
  <si>
    <t>236018403318,136018403318</t>
  </si>
  <si>
    <t>84.2</t>
  </si>
  <si>
    <t>李丽芳</t>
  </si>
  <si>
    <t>236241602413,136241602413</t>
  </si>
  <si>
    <t>78.2</t>
  </si>
  <si>
    <t>曾瑶</t>
  </si>
  <si>
    <t>136241602803,236241602803</t>
  </si>
  <si>
    <t>龚丽</t>
  </si>
  <si>
    <t>136241600411,236241600411</t>
  </si>
  <si>
    <t>82.6</t>
  </si>
  <si>
    <t>陈美娇</t>
  </si>
  <si>
    <t>136241703219,236241703219</t>
  </si>
  <si>
    <t>80.2</t>
  </si>
  <si>
    <t>毛玉琴</t>
  </si>
  <si>
    <t>236241702403,136241702403</t>
  </si>
  <si>
    <t>74.6</t>
  </si>
  <si>
    <t>吉水县2020年中小学教师招聘考试成绩（小学语文水南片）</t>
  </si>
  <si>
    <t>叶剑云</t>
  </si>
  <si>
    <t>240070101026</t>
  </si>
  <si>
    <t>136241601120,236241601120</t>
  </si>
  <si>
    <t>周敏捷</t>
  </si>
  <si>
    <t>236241703421,136241703421</t>
  </si>
  <si>
    <t>邹雪梅</t>
  </si>
  <si>
    <t>236018401519,136018401519</t>
  </si>
  <si>
    <t>毛文清</t>
  </si>
  <si>
    <t>136241702010,236241702010</t>
  </si>
  <si>
    <t>黄晨</t>
  </si>
  <si>
    <t>136241700726,236241700726</t>
  </si>
  <si>
    <t>吴小珍</t>
  </si>
  <si>
    <t>136241703211,236241703211</t>
  </si>
  <si>
    <t>周莉莉</t>
  </si>
  <si>
    <t>136241701807,236241701807</t>
  </si>
  <si>
    <t>陈晶晶</t>
  </si>
  <si>
    <t>236241602202,136241602202</t>
  </si>
  <si>
    <t>彭珊珊</t>
  </si>
  <si>
    <t>136241703323,236241703323</t>
  </si>
  <si>
    <t>郭润秀</t>
  </si>
  <si>
    <t>236241701814,136241701814</t>
  </si>
  <si>
    <t>张凤</t>
  </si>
  <si>
    <t>136241702811,236241702811</t>
  </si>
  <si>
    <t>熊欣玥</t>
  </si>
  <si>
    <t>236241603123,136241603123</t>
  </si>
  <si>
    <t>刘家庆</t>
  </si>
  <si>
    <t>136241702003,236241702003</t>
  </si>
  <si>
    <t>肖雯怡</t>
  </si>
  <si>
    <t>136241700524,236241700524</t>
  </si>
  <si>
    <t>傅淑玉</t>
  </si>
  <si>
    <t>236241700805,136241700805</t>
  </si>
  <si>
    <t>赵婷</t>
  </si>
  <si>
    <t>136241601517,236241601517</t>
  </si>
  <si>
    <t>毛丽</t>
  </si>
  <si>
    <t>136241701101,236241701101</t>
  </si>
  <si>
    <t>黄琳琳</t>
  </si>
  <si>
    <t>236241703108,136241703108</t>
  </si>
  <si>
    <t>刘凤兰</t>
  </si>
  <si>
    <t>136241601309,236241601309</t>
  </si>
  <si>
    <t>陈颖</t>
  </si>
  <si>
    <t>136241601708,236241601708</t>
  </si>
  <si>
    <t>张娟娟</t>
  </si>
  <si>
    <t>136241601421,236241601421</t>
  </si>
  <si>
    <t>周永乐</t>
  </si>
  <si>
    <t>136241600508,236241600508</t>
  </si>
  <si>
    <t>肖娇娇</t>
  </si>
  <si>
    <t>236241603116,136241603116</t>
  </si>
  <si>
    <t>刘清</t>
  </si>
  <si>
    <t>236241600422,136241600422</t>
  </si>
  <si>
    <t>戴雪花</t>
  </si>
  <si>
    <t>136241602921,236241602921</t>
  </si>
  <si>
    <t>刘娟</t>
  </si>
  <si>
    <t>136012403925,236012403925</t>
  </si>
  <si>
    <t>刘玉芳</t>
  </si>
  <si>
    <t>236241703316,136241703316</t>
  </si>
  <si>
    <t>赵一帆</t>
  </si>
  <si>
    <t>136241601213,236241601213</t>
  </si>
  <si>
    <t>吉水县2020年中小学教师招聘考试成绩（小学语文黄桥片）</t>
  </si>
  <si>
    <t>刘小琴</t>
  </si>
  <si>
    <t>240070101027</t>
  </si>
  <si>
    <t>136241701925,236241701925</t>
  </si>
  <si>
    <t>88</t>
  </si>
  <si>
    <t>贺舒</t>
  </si>
  <si>
    <t>136010300529,236010300529</t>
  </si>
  <si>
    <t>徐碧瑶</t>
  </si>
  <si>
    <t>236018404020,136018404020</t>
  </si>
  <si>
    <t>邓舒丹</t>
  </si>
  <si>
    <t>236241602630,136241602630</t>
  </si>
  <si>
    <t>89.6</t>
  </si>
  <si>
    <t>王玉敏</t>
  </si>
  <si>
    <t>236241702812,136241702812</t>
  </si>
  <si>
    <t>90.2</t>
  </si>
  <si>
    <t>236241701026,136241701026</t>
  </si>
  <si>
    <t>91.4</t>
  </si>
  <si>
    <t>肖芳玲</t>
  </si>
  <si>
    <t>136241700220,236241700220</t>
  </si>
  <si>
    <t>87.6</t>
  </si>
  <si>
    <t>136241703208,236241703208</t>
  </si>
  <si>
    <t>87.4</t>
  </si>
  <si>
    <t>许丽</t>
  </si>
  <si>
    <t>236241702713,136241702713</t>
  </si>
  <si>
    <t>李金霞</t>
  </si>
  <si>
    <t>136241701207,236241701207</t>
  </si>
  <si>
    <t>88.2</t>
  </si>
  <si>
    <t>林楠</t>
  </si>
  <si>
    <t>136241702810,236241702810</t>
  </si>
  <si>
    <t>徐静</t>
  </si>
  <si>
    <t>236241700528,136241700528</t>
  </si>
  <si>
    <t>胡招兰</t>
  </si>
  <si>
    <t>236241701607,136241701607</t>
  </si>
  <si>
    <t>84.6</t>
  </si>
  <si>
    <t>周飞燕</t>
  </si>
  <si>
    <t>236241601105,136241601105</t>
  </si>
  <si>
    <t>黄玲珠</t>
  </si>
  <si>
    <t>236241702313,136241702313</t>
  </si>
  <si>
    <t>李洁</t>
  </si>
  <si>
    <t>136031801121,236031801121</t>
  </si>
  <si>
    <t>87.2</t>
  </si>
  <si>
    <t>宋建琴</t>
  </si>
  <si>
    <t>236241702308,136241702308</t>
  </si>
  <si>
    <t>施子兰</t>
  </si>
  <si>
    <t>236241700306,136241700306</t>
  </si>
  <si>
    <t>90.8</t>
  </si>
  <si>
    <t>孔婷</t>
  </si>
  <si>
    <t>236241701910,136241701910</t>
  </si>
  <si>
    <t>88.6</t>
  </si>
  <si>
    <t>刘婷</t>
  </si>
  <si>
    <t>236241602919,136241602919</t>
  </si>
  <si>
    <t>曾丽</t>
  </si>
  <si>
    <t>136241700613,236241700613</t>
  </si>
  <si>
    <t>崔佳悦</t>
  </si>
  <si>
    <t>136241602922,236241602922</t>
  </si>
  <si>
    <t>何烨</t>
  </si>
  <si>
    <t>136241700426,236241700426</t>
  </si>
  <si>
    <t>李泽群</t>
  </si>
  <si>
    <t>236015100108,136015100108</t>
  </si>
  <si>
    <t>84.4</t>
  </si>
  <si>
    <t>雷婉如</t>
  </si>
  <si>
    <t>136020100304,236020100304</t>
  </si>
  <si>
    <t>刘玲娟</t>
  </si>
  <si>
    <t>236241702030,136241702030</t>
  </si>
  <si>
    <t>83.4</t>
  </si>
  <si>
    <t>郭旋旋</t>
  </si>
  <si>
    <t>136241602708,236241602708</t>
  </si>
  <si>
    <t>81.6</t>
  </si>
  <si>
    <t>黄娟娟</t>
  </si>
  <si>
    <t>236241702103,136241702103</t>
  </si>
  <si>
    <t>76.8</t>
  </si>
  <si>
    <t>吉水县2020年中小学教师招聘考试成绩（小学数学丁江片）</t>
  </si>
  <si>
    <t>谢宏清</t>
  </si>
  <si>
    <t>240070102028</t>
  </si>
  <si>
    <t>236242401224,136242401224</t>
  </si>
  <si>
    <t>张莉莉</t>
  </si>
  <si>
    <t>236240100608,136240100608</t>
  </si>
  <si>
    <t>邓瑞娟</t>
  </si>
  <si>
    <t>136240101412,236240101412</t>
  </si>
  <si>
    <t>刘丹丹</t>
  </si>
  <si>
    <t>136242403713,236242403713</t>
  </si>
  <si>
    <t>龙小丹</t>
  </si>
  <si>
    <t>236240101429,136240101429</t>
  </si>
  <si>
    <t>王素珍</t>
  </si>
  <si>
    <t>136011602702,236011602702</t>
  </si>
  <si>
    <t>周洁</t>
  </si>
  <si>
    <t>136242404119,236242404119</t>
  </si>
  <si>
    <t>李珍萍</t>
  </si>
  <si>
    <t>236242403912,136242403912</t>
  </si>
  <si>
    <t>刘雪娇</t>
  </si>
  <si>
    <t>236240101521,136240101521</t>
  </si>
  <si>
    <t>韩梦桃</t>
  </si>
  <si>
    <t>136242402208,236242402208</t>
  </si>
  <si>
    <t>董文</t>
  </si>
  <si>
    <t>136242400504,236242400504</t>
  </si>
  <si>
    <t>徐奕欣</t>
  </si>
  <si>
    <t>236242404215,136242404215</t>
  </si>
  <si>
    <t>宋运来</t>
  </si>
  <si>
    <t>136242403323,236242403323</t>
  </si>
  <si>
    <t>戴运明</t>
  </si>
  <si>
    <t>236240102424,136240102424</t>
  </si>
  <si>
    <t>张璐瑶</t>
  </si>
  <si>
    <t>236014708221,136014708221</t>
  </si>
  <si>
    <t>王青</t>
  </si>
  <si>
    <t>136242400930,236242400930</t>
  </si>
  <si>
    <t>黄雪晴</t>
  </si>
  <si>
    <t>236242401923,136242401923</t>
  </si>
  <si>
    <t>黄梦云</t>
  </si>
  <si>
    <t>236242402502,136242402502</t>
  </si>
  <si>
    <t>邹庆园</t>
  </si>
  <si>
    <t>236242404226,136242404226</t>
  </si>
  <si>
    <t>周清红</t>
  </si>
  <si>
    <t>136242403621,236242403621</t>
  </si>
  <si>
    <t>邱兰</t>
  </si>
  <si>
    <t>136242404806,236242404806</t>
  </si>
  <si>
    <t>丁雨欣</t>
  </si>
  <si>
    <t>136240100917,236240100917</t>
  </si>
  <si>
    <t>郭福珍</t>
  </si>
  <si>
    <t>136242401401,236242401401</t>
  </si>
  <si>
    <t>左兰兰</t>
  </si>
  <si>
    <t>236242402818,136242402818</t>
  </si>
  <si>
    <t>段靓偲</t>
  </si>
  <si>
    <t>136242401608,236242401608</t>
  </si>
  <si>
    <t>温蓓蓓</t>
  </si>
  <si>
    <t>136242402114,236242402114</t>
  </si>
  <si>
    <t>傅玲</t>
  </si>
  <si>
    <t>236242401119,136242401119</t>
  </si>
  <si>
    <t>叶久鑫</t>
  </si>
  <si>
    <t>236242403302,136242403302</t>
  </si>
  <si>
    <t>胡苏兰</t>
  </si>
  <si>
    <t>136240101708,236240101708</t>
  </si>
  <si>
    <t>阮皇琴</t>
  </si>
  <si>
    <t>240070102033</t>
  </si>
  <si>
    <t>136251402619,236251402619</t>
  </si>
  <si>
    <t>李晓莉</t>
  </si>
  <si>
    <t>236212501128,136212501128</t>
  </si>
  <si>
    <t>阮燕芳</t>
  </si>
  <si>
    <t>136019701804,236019701804</t>
  </si>
  <si>
    <t>肖雨</t>
  </si>
  <si>
    <t>236242404207,136242404207</t>
  </si>
  <si>
    <t>吉水县2020年中小学教师招聘考试成绩（小学数学水南片）</t>
  </si>
  <si>
    <t>刘静</t>
  </si>
  <si>
    <t>240070102029</t>
  </si>
  <si>
    <t>136240100212,236240100212</t>
  </si>
  <si>
    <t>高欢</t>
  </si>
  <si>
    <t>136242405113,236242405113</t>
  </si>
  <si>
    <t>136240100420,236240100420</t>
  </si>
  <si>
    <t>黄子威</t>
  </si>
  <si>
    <t>236242401120,136242401120</t>
  </si>
  <si>
    <t>万俏</t>
  </si>
  <si>
    <t>236242402017,136242402017</t>
  </si>
  <si>
    <t>朱欣婷</t>
  </si>
  <si>
    <t>136242403917,236242403917</t>
  </si>
  <si>
    <t>尹银花</t>
  </si>
  <si>
    <t>236242401819,136242401819</t>
  </si>
  <si>
    <t>王香</t>
  </si>
  <si>
    <t>136242403002,236242403002</t>
  </si>
  <si>
    <t>毛小燕</t>
  </si>
  <si>
    <t>236240100315,136240100315</t>
  </si>
  <si>
    <t>何姗姗</t>
  </si>
  <si>
    <t>236242402129,136242402129</t>
  </si>
  <si>
    <t>胡兰</t>
  </si>
  <si>
    <t>136242401521,236242401521</t>
  </si>
  <si>
    <t>聂兰</t>
  </si>
  <si>
    <t>236014700720,136014700720</t>
  </si>
  <si>
    <t>匡道伟</t>
  </si>
  <si>
    <t>136240101808,236240101808</t>
  </si>
  <si>
    <t>王紫媛</t>
  </si>
  <si>
    <t>236240102004,136240102004</t>
  </si>
  <si>
    <t>肖洁</t>
  </si>
  <si>
    <t>236242400114,136242400114</t>
  </si>
  <si>
    <t>刘琳娟</t>
  </si>
  <si>
    <t>136240100503,236240100503</t>
  </si>
  <si>
    <t>胡慧</t>
  </si>
  <si>
    <t>236242404424,136242404424</t>
  </si>
  <si>
    <t>龚英华</t>
  </si>
  <si>
    <t>136240102514,236240102514</t>
  </si>
  <si>
    <t>洪慧娟</t>
  </si>
  <si>
    <t>136240100112,236240100112</t>
  </si>
  <si>
    <t>戴培</t>
  </si>
  <si>
    <t>236242403925,136242403925</t>
  </si>
  <si>
    <t>肖苏玲</t>
  </si>
  <si>
    <t>236242401222,136242401222</t>
  </si>
  <si>
    <t>范倩敏</t>
  </si>
  <si>
    <t>136242403317,236242403317</t>
  </si>
  <si>
    <t>王晨</t>
  </si>
  <si>
    <t>136242404023,236242404023</t>
  </si>
  <si>
    <t>刘华玲</t>
  </si>
  <si>
    <t>136240102103,236240102103</t>
  </si>
  <si>
    <t>袁丽芝</t>
  </si>
  <si>
    <t>236240101207,136240101207</t>
  </si>
  <si>
    <t>谭琪</t>
  </si>
  <si>
    <t>236242402214,136242402214</t>
  </si>
  <si>
    <t>黎敏</t>
  </si>
  <si>
    <t>136242403822,236242403822</t>
  </si>
  <si>
    <t>康雯</t>
  </si>
  <si>
    <t>136240102405,236240102405</t>
  </si>
  <si>
    <t>吉水县2020年中小学教师招聘考试成绩（小学数学黄桥片)</t>
  </si>
  <si>
    <t>杨志琴</t>
  </si>
  <si>
    <t>240070102030</t>
  </si>
  <si>
    <t>136240101804,236240101804</t>
  </si>
  <si>
    <t>焦丽萍</t>
  </si>
  <si>
    <t>236242404030,136242404030</t>
  </si>
  <si>
    <t>丁美珍</t>
  </si>
  <si>
    <t>136251403821,236251403821</t>
  </si>
  <si>
    <t>罗龙秀</t>
  </si>
  <si>
    <t>236242404428,136242404428</t>
  </si>
  <si>
    <t>王菲</t>
  </si>
  <si>
    <t>136019702129,236019702129</t>
  </si>
  <si>
    <t>谢玲</t>
  </si>
  <si>
    <t>136240100126,236240100126</t>
  </si>
  <si>
    <t>朱芳</t>
  </si>
  <si>
    <t>236242402424,136242402424</t>
  </si>
  <si>
    <t>刘佳玲</t>
  </si>
  <si>
    <t>136242403927,236242403927</t>
  </si>
  <si>
    <t>郭嘉敏</t>
  </si>
  <si>
    <t>136014700813,236014700813</t>
  </si>
  <si>
    <t>孙璐</t>
  </si>
  <si>
    <t>136242402714,236242402714</t>
  </si>
  <si>
    <t>夏津</t>
  </si>
  <si>
    <t>136240101425,236240101425</t>
  </si>
  <si>
    <t>晏甜甜</t>
  </si>
  <si>
    <t>236242403013,136242403013</t>
  </si>
  <si>
    <t>边文娣</t>
  </si>
  <si>
    <t>136242400222,236242400222</t>
  </si>
  <si>
    <t>刘秀珍</t>
  </si>
  <si>
    <t>236242403201,136242403201</t>
  </si>
  <si>
    <t>邱东</t>
  </si>
  <si>
    <t>236242404823,136242404823</t>
  </si>
  <si>
    <t>罗建华</t>
  </si>
  <si>
    <t>136242403205,236242403205</t>
  </si>
  <si>
    <t>刘娅敏</t>
  </si>
  <si>
    <t>236014705820,136014705820</t>
  </si>
  <si>
    <t>吴晓薇</t>
  </si>
  <si>
    <t>136242401310,236242401310</t>
  </si>
  <si>
    <t>刘兴宇</t>
  </si>
  <si>
    <t>136242401011,236242401011</t>
  </si>
  <si>
    <t>刘琳</t>
  </si>
  <si>
    <t>136240100706,236240100706</t>
  </si>
  <si>
    <t>彭家梅</t>
  </si>
  <si>
    <t>236242401520,136242401520</t>
  </si>
  <si>
    <t>刘艳</t>
  </si>
  <si>
    <t>236240100807,136240100807</t>
  </si>
  <si>
    <t>文志伟</t>
  </si>
  <si>
    <t>136242403409,236242403409</t>
  </si>
  <si>
    <t>曾艳慧</t>
  </si>
  <si>
    <t>236242404415,136242404415</t>
  </si>
  <si>
    <t>王巧巧</t>
  </si>
  <si>
    <t>236242401527,136242401527</t>
  </si>
  <si>
    <t>孙丽珍</t>
  </si>
  <si>
    <t>236240101914,136240101914</t>
  </si>
  <si>
    <t>李桃</t>
  </si>
  <si>
    <t>236242401003,136242401003</t>
  </si>
  <si>
    <t>朱雨捷</t>
  </si>
  <si>
    <t>236014702629,136014702629</t>
  </si>
  <si>
    <t>丁婷</t>
  </si>
  <si>
    <t>236242405020,136242405020</t>
  </si>
  <si>
    <t>董建群</t>
  </si>
  <si>
    <t>236041300702,136041300702</t>
  </si>
  <si>
    <t>吉水县2020年中小学教师招聘考试成绩（小学英语）</t>
  </si>
  <si>
    <t>综合知识成绩</t>
  </si>
  <si>
    <t>学科专业成绩</t>
  </si>
  <si>
    <t>组别</t>
  </si>
  <si>
    <t>周晨</t>
  </si>
  <si>
    <t>236240600405</t>
  </si>
  <si>
    <t>胡望</t>
  </si>
  <si>
    <t>236240601810</t>
  </si>
  <si>
    <t>谢娟萍</t>
  </si>
  <si>
    <t>236240601730</t>
  </si>
  <si>
    <t>左维平</t>
  </si>
  <si>
    <t>236240601019</t>
  </si>
  <si>
    <t>陈雪梅</t>
  </si>
  <si>
    <t>236240602107</t>
  </si>
  <si>
    <t>刘卿</t>
  </si>
  <si>
    <t>236240600613</t>
  </si>
  <si>
    <t>李凌</t>
  </si>
  <si>
    <t>236240600905</t>
  </si>
  <si>
    <t>胡小红</t>
  </si>
  <si>
    <t>236240600722</t>
  </si>
  <si>
    <t>周红</t>
  </si>
  <si>
    <t>236240600108</t>
  </si>
  <si>
    <t>曾小恬</t>
  </si>
  <si>
    <t>236240601406</t>
  </si>
  <si>
    <t>彭佳琦</t>
  </si>
  <si>
    <t>236240601029</t>
  </si>
  <si>
    <t>李洋</t>
  </si>
  <si>
    <t>236240600208</t>
  </si>
  <si>
    <t>尹倩倩</t>
  </si>
  <si>
    <t>236240600423</t>
  </si>
  <si>
    <t>袁林林</t>
  </si>
  <si>
    <t>236240600215</t>
  </si>
  <si>
    <t>王紫媚</t>
  </si>
  <si>
    <t>236240601003</t>
  </si>
  <si>
    <t>袁佳</t>
  </si>
  <si>
    <t>236240601028</t>
  </si>
  <si>
    <t>郭炎红</t>
  </si>
  <si>
    <t>236240600418</t>
  </si>
  <si>
    <t>易萌</t>
  </si>
  <si>
    <t>236240600816</t>
  </si>
  <si>
    <t>刘新月</t>
  </si>
  <si>
    <t>236240601402</t>
  </si>
  <si>
    <t>刘丽</t>
  </si>
  <si>
    <t>236240601824</t>
  </si>
  <si>
    <t>郭桂香</t>
  </si>
  <si>
    <t>236240601130</t>
  </si>
  <si>
    <t>周艳</t>
  </si>
  <si>
    <t>236240602015</t>
  </si>
  <si>
    <t>刘甜</t>
  </si>
  <si>
    <t>236240600122</t>
  </si>
  <si>
    <t>吴洪</t>
  </si>
  <si>
    <t>236240600726</t>
  </si>
  <si>
    <t>曾翠翠</t>
  </si>
  <si>
    <t>236240600213</t>
  </si>
  <si>
    <t>彭琼</t>
  </si>
  <si>
    <t>236240600717</t>
  </si>
  <si>
    <t>王婧</t>
  </si>
  <si>
    <t>236240600310</t>
  </si>
  <si>
    <t>董培</t>
  </si>
  <si>
    <t>236240600413</t>
  </si>
  <si>
    <t>赖丽莉</t>
  </si>
  <si>
    <t>236240601607</t>
  </si>
  <si>
    <t>戴玉琴</t>
  </si>
  <si>
    <t>236240601605</t>
  </si>
  <si>
    <t>吉水县2020年中小学教师招聘考试成绩（小学道德与法治）</t>
  </si>
  <si>
    <t>刘薇</t>
  </si>
  <si>
    <t>236242505407</t>
  </si>
  <si>
    <t>84</t>
  </si>
  <si>
    <t>72</t>
  </si>
  <si>
    <t>156</t>
  </si>
  <si>
    <t>刘丽珍</t>
  </si>
  <si>
    <t>236242505621</t>
  </si>
  <si>
    <t>79.5</t>
  </si>
  <si>
    <t>68.5</t>
  </si>
  <si>
    <t>148</t>
  </si>
  <si>
    <t>张世文</t>
  </si>
  <si>
    <t>236242505605</t>
  </si>
  <si>
    <t>83.5</t>
  </si>
  <si>
    <t>77</t>
  </si>
  <si>
    <t>160.5</t>
  </si>
  <si>
    <t>杨文莉</t>
  </si>
  <si>
    <t>236242505519</t>
  </si>
  <si>
    <t>85.5</t>
  </si>
  <si>
    <t>67</t>
  </si>
  <si>
    <t>152.5</t>
  </si>
  <si>
    <t>罗盼盼</t>
  </si>
  <si>
    <t>236242505517</t>
  </si>
  <si>
    <t>78</t>
  </si>
  <si>
    <t>69</t>
  </si>
  <si>
    <t>147</t>
  </si>
  <si>
    <t>柳玲玲</t>
  </si>
  <si>
    <t>236242505608</t>
  </si>
  <si>
    <t>77.5</t>
  </si>
  <si>
    <t>67.5</t>
  </si>
  <si>
    <t>145</t>
  </si>
  <si>
    <t>罗依红</t>
  </si>
  <si>
    <t>236242505602</t>
  </si>
  <si>
    <t>82</t>
  </si>
  <si>
    <t>149.5</t>
  </si>
  <si>
    <t>朱红艳</t>
  </si>
  <si>
    <t>236242505408</t>
  </si>
  <si>
    <t>72.5</t>
  </si>
  <si>
    <t>150.5</t>
  </si>
  <si>
    <t>肖苏玉</t>
  </si>
  <si>
    <t>236242505405</t>
  </si>
  <si>
    <t>76.5</t>
  </si>
  <si>
    <t>144</t>
  </si>
  <si>
    <t>刘文雯</t>
  </si>
  <si>
    <t>236242505618</t>
  </si>
  <si>
    <t>75</t>
  </si>
  <si>
    <t>142</t>
  </si>
  <si>
    <t>方芳</t>
  </si>
  <si>
    <t>236242505411</t>
  </si>
  <si>
    <t>75.5</t>
  </si>
  <si>
    <t>143</t>
  </si>
  <si>
    <t>黄勍</t>
  </si>
  <si>
    <t>236242505614</t>
  </si>
  <si>
    <t>80.5</t>
  </si>
  <si>
    <t>杨靖</t>
  </si>
  <si>
    <t>236242505430</t>
  </si>
  <si>
    <t>73.5</t>
  </si>
  <si>
    <t>141</t>
  </si>
  <si>
    <t>郭文珠</t>
  </si>
  <si>
    <t>236242505616</t>
  </si>
  <si>
    <t>74.5</t>
  </si>
  <si>
    <t>62</t>
  </si>
  <si>
    <t>136.5</t>
  </si>
  <si>
    <t>古金桥</t>
  </si>
  <si>
    <t>236242505505</t>
  </si>
  <si>
    <t>64</t>
  </si>
  <si>
    <t>147.5</t>
  </si>
  <si>
    <t>彭伟</t>
  </si>
  <si>
    <t>236242505418</t>
  </si>
  <si>
    <t>63.5</t>
  </si>
  <si>
    <t>70.5</t>
  </si>
  <si>
    <t>134</t>
  </si>
  <si>
    <t>田丽娜</t>
  </si>
  <si>
    <t>236242505611</t>
  </si>
  <si>
    <t>59</t>
  </si>
  <si>
    <t>66.5</t>
  </si>
  <si>
    <t>125.5</t>
  </si>
  <si>
    <t>蒋晓庆</t>
  </si>
  <si>
    <t>236242505504</t>
  </si>
  <si>
    <t>60</t>
  </si>
  <si>
    <t>127.5</t>
  </si>
  <si>
    <t>梁群</t>
  </si>
  <si>
    <t>236242505403</t>
  </si>
  <si>
    <t>68</t>
  </si>
  <si>
    <t>56</t>
  </si>
  <si>
    <t>124</t>
  </si>
  <si>
    <t>钟林秀</t>
  </si>
  <si>
    <t>236242505420</t>
  </si>
  <si>
    <t>130</t>
  </si>
  <si>
    <t>毛贞</t>
  </si>
  <si>
    <t>236242505413</t>
  </si>
  <si>
    <t>53</t>
  </si>
  <si>
    <t>120</t>
  </si>
  <si>
    <t>衷宇萍</t>
  </si>
  <si>
    <t>236242505422</t>
  </si>
  <si>
    <t>70</t>
  </si>
  <si>
    <t>139</t>
  </si>
  <si>
    <t>黄冬凤</t>
  </si>
  <si>
    <t>236242505428</t>
  </si>
  <si>
    <t>65</t>
  </si>
  <si>
    <t>58</t>
  </si>
  <si>
    <t>123</t>
  </si>
  <si>
    <t>吉水县2020年中小学教师招聘考试成绩（小学综合实践）</t>
  </si>
  <si>
    <t>李婷</t>
  </si>
  <si>
    <t>236241001325</t>
  </si>
  <si>
    <t>许慧慧</t>
  </si>
  <si>
    <t>236241001305</t>
  </si>
  <si>
    <t>李倩</t>
  </si>
  <si>
    <t>236241001515</t>
  </si>
  <si>
    <t>81.5</t>
  </si>
  <si>
    <t>143.5</t>
  </si>
  <si>
    <t>邓娟</t>
  </si>
  <si>
    <t>236241001403</t>
  </si>
  <si>
    <t>141.5</t>
  </si>
  <si>
    <t>杨莉</t>
  </si>
  <si>
    <t>236241001427</t>
  </si>
  <si>
    <t>66</t>
  </si>
  <si>
    <t>155</t>
  </si>
  <si>
    <t>彭倩</t>
  </si>
  <si>
    <t>236241001415</t>
  </si>
  <si>
    <t>61</t>
  </si>
  <si>
    <t>夏细</t>
  </si>
  <si>
    <t>236241001504</t>
  </si>
  <si>
    <t>78.5</t>
  </si>
  <si>
    <t>61.5</t>
  </si>
  <si>
    <t>140</t>
  </si>
  <si>
    <t>周涛</t>
  </si>
  <si>
    <t>236241001413</t>
  </si>
  <si>
    <t>54</t>
  </si>
  <si>
    <t>134.5</t>
  </si>
  <si>
    <t>陈璐</t>
  </si>
  <si>
    <t>236241001330</t>
  </si>
  <si>
    <t>60.5</t>
  </si>
  <si>
    <t>144.5</t>
  </si>
  <si>
    <t>王雄</t>
  </si>
  <si>
    <t>236241001528</t>
  </si>
  <si>
    <t>138</t>
  </si>
  <si>
    <t>胡观琼</t>
  </si>
  <si>
    <t>236241001407</t>
  </si>
  <si>
    <t>84.5</t>
  </si>
  <si>
    <t>刘丽娟</t>
  </si>
  <si>
    <t>236241001321</t>
  </si>
  <si>
    <t>129</t>
  </si>
  <si>
    <t>张雅洁</t>
  </si>
  <si>
    <t>236241001512</t>
  </si>
  <si>
    <t>54.5</t>
  </si>
  <si>
    <t>127</t>
  </si>
  <si>
    <t>黄文琴</t>
  </si>
  <si>
    <t>236241001408</t>
  </si>
  <si>
    <t>55</t>
  </si>
  <si>
    <t>郭艳琴</t>
  </si>
  <si>
    <t>236241001329</t>
  </si>
  <si>
    <t>129.5</t>
  </si>
  <si>
    <t>欧阳青青</t>
  </si>
  <si>
    <t>236241001317</t>
  </si>
  <si>
    <t>48</t>
  </si>
  <si>
    <t>124.5</t>
  </si>
  <si>
    <t>何盼</t>
  </si>
  <si>
    <t>236241001610</t>
  </si>
  <si>
    <t>126.5</t>
  </si>
  <si>
    <t>匡杰</t>
  </si>
  <si>
    <t>236241001421</t>
  </si>
  <si>
    <t>69.5</t>
  </si>
  <si>
    <t>刘琦</t>
  </si>
  <si>
    <t>236241001404</t>
  </si>
  <si>
    <t>71</t>
  </si>
  <si>
    <t>陈丽姿</t>
  </si>
  <si>
    <t>236241001527</t>
  </si>
  <si>
    <t>50.5</t>
  </si>
  <si>
    <t>105</t>
  </si>
  <si>
    <t>尹樟英</t>
  </si>
  <si>
    <t>236241001310</t>
  </si>
  <si>
    <t>46</t>
  </si>
  <si>
    <t>112.5</t>
  </si>
  <si>
    <t>周君豪</t>
  </si>
  <si>
    <t>236241001307</t>
  </si>
  <si>
    <t>51</t>
  </si>
  <si>
    <t>104</t>
  </si>
  <si>
    <t>温业芳</t>
  </si>
  <si>
    <t>236241001423</t>
  </si>
  <si>
    <t>45</t>
  </si>
  <si>
    <t>99</t>
  </si>
  <si>
    <t>刘钰</t>
  </si>
  <si>
    <t>236241001429</t>
  </si>
  <si>
    <t>49.5</t>
  </si>
  <si>
    <t>95.5</t>
  </si>
  <si>
    <t>肖秋香</t>
  </si>
  <si>
    <t>236241001410</t>
  </si>
  <si>
    <t>42.5</t>
  </si>
  <si>
    <t>48.5</t>
  </si>
  <si>
    <t>91</t>
  </si>
  <si>
    <t>郭晴</t>
  </si>
  <si>
    <t>236241001405</t>
  </si>
  <si>
    <t>47.5</t>
  </si>
  <si>
    <t>100.5</t>
  </si>
  <si>
    <t>古逸云</t>
  </si>
  <si>
    <t>236241001615</t>
  </si>
  <si>
    <t>58.5</t>
  </si>
  <si>
    <t>43.5</t>
  </si>
  <si>
    <t>102</t>
  </si>
  <si>
    <t>候阳</t>
  </si>
  <si>
    <t>236241001425</t>
  </si>
  <si>
    <t>吉水县2020年中小学教师招聘考试成绩（小学音乐）</t>
  </si>
  <si>
    <t>罗敏</t>
  </si>
  <si>
    <t>236241503321</t>
  </si>
  <si>
    <t>陈佳琦</t>
  </si>
  <si>
    <t>236241503501</t>
  </si>
  <si>
    <t>郑文珍</t>
  </si>
  <si>
    <t>236241503311</t>
  </si>
  <si>
    <t>邓颖</t>
  </si>
  <si>
    <t>236241503407</t>
  </si>
  <si>
    <t>王雅馨</t>
  </si>
  <si>
    <t>236241503012</t>
  </si>
  <si>
    <t>罗慧</t>
  </si>
  <si>
    <t>236241503018</t>
  </si>
  <si>
    <t>王佳丽</t>
  </si>
  <si>
    <t>236241503309</t>
  </si>
  <si>
    <t>胡倩</t>
  </si>
  <si>
    <t>236241503522</t>
  </si>
  <si>
    <t>易成凤</t>
  </si>
  <si>
    <t>236241503505</t>
  </si>
  <si>
    <t>彭迦敏</t>
  </si>
  <si>
    <t>236241503401</t>
  </si>
  <si>
    <t>李航</t>
  </si>
  <si>
    <t>236241503220</t>
  </si>
  <si>
    <t>廖裙</t>
  </si>
  <si>
    <t>236241503405</t>
  </si>
  <si>
    <t>王柯丹</t>
  </si>
  <si>
    <t>236241503104</t>
  </si>
  <si>
    <t>肖园</t>
  </si>
  <si>
    <t>236241503013</t>
  </si>
  <si>
    <t>张友</t>
  </si>
  <si>
    <t>236241503601</t>
  </si>
  <si>
    <t>曾雨心</t>
  </si>
  <si>
    <t>136241503527</t>
  </si>
  <si>
    <t>罗园园</t>
  </si>
  <si>
    <t>236241503409</t>
  </si>
  <si>
    <t>郭跃昕</t>
  </si>
  <si>
    <t>236241503304</t>
  </si>
  <si>
    <t>李卿</t>
  </si>
  <si>
    <t>236241503307</t>
  </si>
  <si>
    <t>曾颖姿</t>
  </si>
  <si>
    <t>236241503517</t>
  </si>
  <si>
    <t>焦艺婷</t>
  </si>
  <si>
    <t>236241503530</t>
  </si>
  <si>
    <t>胡燕</t>
  </si>
  <si>
    <t>236241503412</t>
  </si>
  <si>
    <t>郭阳阳</t>
  </si>
  <si>
    <t>236241503327</t>
  </si>
  <si>
    <t>尹晓芳</t>
  </si>
  <si>
    <t>236241503306</t>
  </si>
  <si>
    <t>王宝诗</t>
  </si>
  <si>
    <t>236241503526</t>
  </si>
  <si>
    <t>胡羽</t>
  </si>
  <si>
    <t>236241503523</t>
  </si>
  <si>
    <t>吉水县2020年中小学教师招聘考试成绩（小学美术）</t>
  </si>
  <si>
    <t>王慧芳</t>
  </si>
  <si>
    <t>236240602614</t>
  </si>
  <si>
    <t>158</t>
  </si>
  <si>
    <t>周鲁</t>
  </si>
  <si>
    <t>236240602630</t>
  </si>
  <si>
    <t>82.5</t>
  </si>
  <si>
    <t>73</t>
  </si>
  <si>
    <t>155.5</t>
  </si>
  <si>
    <t>胡惠琬</t>
  </si>
  <si>
    <t>236240602216</t>
  </si>
  <si>
    <t>81</t>
  </si>
  <si>
    <t>151</t>
  </si>
  <si>
    <t>杨婷</t>
  </si>
  <si>
    <t>236240602303</t>
  </si>
  <si>
    <t>85</t>
  </si>
  <si>
    <t>李城玉</t>
  </si>
  <si>
    <t>236240602726</t>
  </si>
  <si>
    <t>71.5</t>
  </si>
  <si>
    <t>李小芳</t>
  </si>
  <si>
    <t>236240603028</t>
  </si>
  <si>
    <t>王谦超</t>
  </si>
  <si>
    <t>236240603410</t>
  </si>
  <si>
    <t>郭嘉荔</t>
  </si>
  <si>
    <t>236240602714</t>
  </si>
  <si>
    <t>肖紫玲</t>
  </si>
  <si>
    <t>236240602330</t>
  </si>
  <si>
    <t>彭力</t>
  </si>
  <si>
    <t>236240602230</t>
  </si>
  <si>
    <t>黄丽莉</t>
  </si>
  <si>
    <t>236240602912</t>
  </si>
  <si>
    <t>邓宁</t>
  </si>
  <si>
    <t>236240603022</t>
  </si>
  <si>
    <t>王雨如</t>
  </si>
  <si>
    <t>236240602506</t>
  </si>
  <si>
    <t>杨嘉琪</t>
  </si>
  <si>
    <t>236240602724</t>
  </si>
  <si>
    <t>肖云霞</t>
  </si>
  <si>
    <t>236240602717</t>
  </si>
  <si>
    <t>黄鑫燕</t>
  </si>
  <si>
    <t>236240602722</t>
  </si>
  <si>
    <t>刘娣</t>
  </si>
  <si>
    <t>236240602226</t>
  </si>
  <si>
    <t>鄢梦龄</t>
  </si>
  <si>
    <t>236240602312</t>
  </si>
  <si>
    <t>李兆庭</t>
  </si>
  <si>
    <t>236240602804</t>
  </si>
  <si>
    <t>李思雅</t>
  </si>
  <si>
    <t>236240602302</t>
  </si>
  <si>
    <t>郭香香</t>
  </si>
  <si>
    <t>236240603104</t>
  </si>
  <si>
    <t>廖宇玲</t>
  </si>
  <si>
    <t>236240603413</t>
  </si>
  <si>
    <t>李祎</t>
  </si>
  <si>
    <t>236240602319</t>
  </si>
  <si>
    <t>刘婉祎</t>
  </si>
  <si>
    <t>236240603318</t>
  </si>
  <si>
    <t>罗朝霞</t>
  </si>
  <si>
    <t>236240602621</t>
  </si>
  <si>
    <t>王小燕</t>
  </si>
  <si>
    <t>236240602826</t>
  </si>
  <si>
    <t>盛东方</t>
  </si>
  <si>
    <t>236240602713</t>
  </si>
  <si>
    <t>谢垚</t>
  </si>
  <si>
    <t>236240602916</t>
  </si>
  <si>
    <t>简英英</t>
  </si>
  <si>
    <t>236240602420</t>
  </si>
  <si>
    <t>曾茜</t>
  </si>
  <si>
    <t>236240602222</t>
  </si>
  <si>
    <t>吉水县2020年中小学教师招聘考试成绩（小学体育）</t>
  </si>
  <si>
    <t>王瑞杰</t>
  </si>
  <si>
    <t>236241001001</t>
  </si>
  <si>
    <t>130.5</t>
  </si>
  <si>
    <t>肖敏（女）</t>
  </si>
  <si>
    <t>236241000514</t>
  </si>
  <si>
    <t>59.5</t>
  </si>
  <si>
    <t>刘珍</t>
  </si>
  <si>
    <t>236241000615</t>
  </si>
  <si>
    <t>52.5</t>
  </si>
  <si>
    <t>137.5</t>
  </si>
  <si>
    <t>杨浩</t>
  </si>
  <si>
    <t>236241000611</t>
  </si>
  <si>
    <t>114</t>
  </si>
  <si>
    <t>胡建君</t>
  </si>
  <si>
    <t>236241000702</t>
  </si>
  <si>
    <t>64.5</t>
  </si>
  <si>
    <t>125</t>
  </si>
  <si>
    <t>廖瑾</t>
  </si>
  <si>
    <t>236241000602</t>
  </si>
  <si>
    <t>邹文峥</t>
  </si>
  <si>
    <t>236241000911</t>
  </si>
  <si>
    <t>40.5</t>
  </si>
  <si>
    <t>107.5</t>
  </si>
  <si>
    <t>李威</t>
  </si>
  <si>
    <t>236241000701</t>
  </si>
  <si>
    <t>62.5</t>
  </si>
  <si>
    <t>112</t>
  </si>
  <si>
    <t>刘兴</t>
  </si>
  <si>
    <t>236241000601</t>
  </si>
  <si>
    <t>118</t>
  </si>
  <si>
    <t>张宏剑</t>
  </si>
  <si>
    <t>236241000513</t>
  </si>
  <si>
    <t>51.5</t>
  </si>
  <si>
    <t>50</t>
  </si>
  <si>
    <t>101.5</t>
  </si>
  <si>
    <t>谢明文</t>
  </si>
  <si>
    <t>236241001214</t>
  </si>
  <si>
    <t>103.5</t>
  </si>
  <si>
    <t>张昱棋</t>
  </si>
  <si>
    <t>236241001121</t>
  </si>
  <si>
    <t>52</t>
  </si>
  <si>
    <t>李彪</t>
  </si>
  <si>
    <t>236241000903</t>
  </si>
  <si>
    <t>35.5</t>
  </si>
  <si>
    <t>45.5</t>
  </si>
  <si>
    <t>罗珍</t>
  </si>
  <si>
    <t>236241001120</t>
  </si>
  <si>
    <t>56.5</t>
  </si>
  <si>
    <t>102.5</t>
  </si>
  <si>
    <t>何志辉</t>
  </si>
  <si>
    <t>236241001101</t>
  </si>
  <si>
    <t>36.5</t>
  </si>
  <si>
    <t>47</t>
  </si>
  <si>
    <t>胡雯琳</t>
  </si>
  <si>
    <t>236241000430</t>
  </si>
  <si>
    <t>94</t>
  </si>
  <si>
    <t>肖敏（男）</t>
  </si>
  <si>
    <t>236241001212</t>
  </si>
  <si>
    <t>41.5</t>
  </si>
  <si>
    <t>34.5</t>
  </si>
  <si>
    <t>76</t>
  </si>
  <si>
    <t>胡耀敏</t>
  </si>
  <si>
    <t>236241000921</t>
  </si>
  <si>
    <t>40</t>
  </si>
  <si>
    <t>周昌平</t>
  </si>
  <si>
    <t>236241001105</t>
  </si>
  <si>
    <t>39.5</t>
  </si>
  <si>
    <t>41</t>
  </si>
  <si>
    <t>周亮亮</t>
  </si>
  <si>
    <t>236241000523</t>
  </si>
  <si>
    <t>39</t>
  </si>
  <si>
    <t>43</t>
  </si>
  <si>
    <t>刘安</t>
  </si>
  <si>
    <t>236241000627</t>
  </si>
  <si>
    <t>44.5</t>
  </si>
  <si>
    <t>38</t>
  </si>
  <si>
    <t>张少锋</t>
  </si>
  <si>
    <t>236241000501</t>
  </si>
  <si>
    <t>袁桂明</t>
  </si>
  <si>
    <t>236241001207</t>
  </si>
  <si>
    <t>37.5</t>
  </si>
  <si>
    <t>91.5</t>
  </si>
  <si>
    <t>李青</t>
  </si>
  <si>
    <t>236241000510</t>
  </si>
  <si>
    <t>袁健鹏</t>
  </si>
  <si>
    <t>236241001112</t>
  </si>
  <si>
    <t>29.5</t>
  </si>
  <si>
    <t>王启</t>
  </si>
  <si>
    <t>236241001125</t>
  </si>
  <si>
    <t>35</t>
  </si>
  <si>
    <t>44</t>
  </si>
  <si>
    <t>79</t>
  </si>
  <si>
    <t>刘茜</t>
  </si>
  <si>
    <t>236241000411</t>
  </si>
  <si>
    <t>吉水县2020年中小学教师招聘考试成绩（小学科学）</t>
  </si>
  <si>
    <t>吴越</t>
  </si>
  <si>
    <t>236241000101</t>
  </si>
  <si>
    <t>黄娟</t>
  </si>
  <si>
    <t>236241000310</t>
  </si>
  <si>
    <t>毛慧慧</t>
  </si>
  <si>
    <t>236241000227</t>
  </si>
  <si>
    <t>138.5</t>
  </si>
  <si>
    <t>陈小燕</t>
  </si>
  <si>
    <t>236241000125</t>
  </si>
  <si>
    <t>黄招弟</t>
  </si>
  <si>
    <t>236241000219</t>
  </si>
  <si>
    <t>142.5</t>
  </si>
  <si>
    <t>丁阿秀</t>
  </si>
  <si>
    <t>236241000230</t>
  </si>
  <si>
    <t>57</t>
  </si>
  <si>
    <t>133.5</t>
  </si>
  <si>
    <t>刘丽花</t>
  </si>
  <si>
    <t>236241000224</t>
  </si>
  <si>
    <t>55.5</t>
  </si>
  <si>
    <t>袁细妹</t>
  </si>
  <si>
    <t>236241000109</t>
  </si>
  <si>
    <t>80</t>
  </si>
  <si>
    <t>136</t>
  </si>
  <si>
    <t>罗帅东</t>
  </si>
  <si>
    <t>236241000308</t>
  </si>
  <si>
    <t>133</t>
  </si>
  <si>
    <t>肖涛</t>
  </si>
  <si>
    <t>236241000106</t>
  </si>
  <si>
    <t>朱智灵</t>
  </si>
  <si>
    <t>236241000204</t>
  </si>
  <si>
    <t>74</t>
  </si>
  <si>
    <t>朱玮良</t>
  </si>
  <si>
    <t>236241000216</t>
  </si>
  <si>
    <t>王叶萍</t>
  </si>
  <si>
    <t>236241000318</t>
  </si>
  <si>
    <t>刘见仁</t>
  </si>
  <si>
    <t>236241000114</t>
  </si>
  <si>
    <t>132.5</t>
  </si>
  <si>
    <t>方露</t>
  </si>
  <si>
    <t>236241000321</t>
  </si>
  <si>
    <t>江林林</t>
  </si>
  <si>
    <t>236241000110</t>
  </si>
  <si>
    <t>高慧颖</t>
  </si>
  <si>
    <t>236241000316</t>
  </si>
  <si>
    <t>131</t>
  </si>
  <si>
    <t>刘金星</t>
  </si>
  <si>
    <t>236241000121</t>
  </si>
  <si>
    <t>118.5</t>
  </si>
  <si>
    <t>刘雅琴</t>
  </si>
  <si>
    <t>236241000210</t>
  </si>
  <si>
    <t>易利萍</t>
  </si>
  <si>
    <t>236241000113</t>
  </si>
  <si>
    <t>63</t>
  </si>
  <si>
    <t>121.5</t>
  </si>
  <si>
    <t>潘思彬</t>
  </si>
  <si>
    <t>236241000112</t>
  </si>
  <si>
    <t>刘月琴</t>
  </si>
  <si>
    <t>236241000128</t>
  </si>
  <si>
    <t>122</t>
  </si>
  <si>
    <t>邱佩钲</t>
  </si>
  <si>
    <t>236241000317</t>
  </si>
  <si>
    <t>132</t>
  </si>
  <si>
    <t xml:space="preserve">  </t>
  </si>
  <si>
    <t>贺小丹</t>
  </si>
  <si>
    <t>236241000309</t>
  </si>
  <si>
    <t>57.5</t>
  </si>
  <si>
    <t>117</t>
  </si>
  <si>
    <t>吉水县2020年中小学教师招聘考试成绩（县城幼儿园）</t>
  </si>
  <si>
    <t>修正系数</t>
  </si>
  <si>
    <t>面试修正成绩</t>
  </si>
  <si>
    <t>毛宇蓉</t>
  </si>
  <si>
    <t>240070401031</t>
  </si>
  <si>
    <t>336241400810</t>
  </si>
  <si>
    <t>谢芳</t>
  </si>
  <si>
    <t>336241802907</t>
  </si>
  <si>
    <t>朱佳琪</t>
  </si>
  <si>
    <t>336241801701</t>
  </si>
  <si>
    <t>吴梅兰</t>
  </si>
  <si>
    <t>336017601812</t>
  </si>
  <si>
    <t>龚钰滢</t>
  </si>
  <si>
    <t>336017604416</t>
  </si>
  <si>
    <t>刘雯</t>
  </si>
  <si>
    <t>336241800130</t>
  </si>
  <si>
    <t>曾凤凤</t>
  </si>
  <si>
    <t>336241401806</t>
  </si>
  <si>
    <t>王群</t>
  </si>
  <si>
    <t>336241400121</t>
  </si>
  <si>
    <t>黄成红</t>
  </si>
  <si>
    <t>336018204104</t>
  </si>
  <si>
    <t>郭燕</t>
  </si>
  <si>
    <t>336241401714</t>
  </si>
  <si>
    <t>黄丹丹</t>
  </si>
  <si>
    <t>336018202324</t>
  </si>
  <si>
    <t>周浩琪</t>
  </si>
  <si>
    <t>336241802418</t>
  </si>
  <si>
    <t>胡新</t>
  </si>
  <si>
    <t>336042102310</t>
  </si>
  <si>
    <t>陈虹</t>
  </si>
  <si>
    <t>336241401407</t>
  </si>
  <si>
    <t>刘婉莹</t>
  </si>
  <si>
    <t>336241800417</t>
  </si>
  <si>
    <t>林小花</t>
  </si>
  <si>
    <t>336241803110</t>
  </si>
  <si>
    <t>罗群</t>
  </si>
  <si>
    <t>336241804112</t>
  </si>
  <si>
    <t>邓玉婷</t>
  </si>
  <si>
    <t>336241401329</t>
  </si>
  <si>
    <t>虞艳萍</t>
  </si>
  <si>
    <t>336241803309</t>
  </si>
  <si>
    <t>刘灵</t>
  </si>
  <si>
    <t>336241801124</t>
  </si>
  <si>
    <t>朱小倩</t>
  </si>
  <si>
    <t>336241803702</t>
  </si>
  <si>
    <t>尹崇崇</t>
  </si>
  <si>
    <t>336241403009</t>
  </si>
  <si>
    <t>黄有梅</t>
  </si>
  <si>
    <t>336241802623</t>
  </si>
  <si>
    <t>彭倩倩</t>
  </si>
  <si>
    <t>336241803811</t>
  </si>
  <si>
    <t>王丝玉</t>
  </si>
  <si>
    <t>336241402516</t>
  </si>
  <si>
    <t>黄依萍</t>
  </si>
  <si>
    <t>336241401902</t>
  </si>
  <si>
    <t>刘翠</t>
  </si>
  <si>
    <t>336241400518</t>
  </si>
  <si>
    <t>叶宝珍</t>
  </si>
  <si>
    <t>336241801605</t>
  </si>
  <si>
    <t>陈燕红</t>
  </si>
  <si>
    <t>336241803527</t>
  </si>
  <si>
    <t>熊紫羽</t>
  </si>
  <si>
    <t>336018202301</t>
  </si>
  <si>
    <t>陈静文</t>
  </si>
  <si>
    <t>336241800512</t>
  </si>
  <si>
    <t>黄琪</t>
  </si>
  <si>
    <t>336018202515</t>
  </si>
  <si>
    <t>尹丹</t>
  </si>
  <si>
    <t>336241803415</t>
  </si>
  <si>
    <t>解文慧</t>
  </si>
  <si>
    <t>336241401819</t>
  </si>
  <si>
    <t>王玲英</t>
  </si>
  <si>
    <t>336241803314</t>
  </si>
  <si>
    <t>万静</t>
  </si>
  <si>
    <t>336017600820</t>
  </si>
  <si>
    <t>肖雯婧</t>
  </si>
  <si>
    <t>336241401219</t>
  </si>
  <si>
    <t>熊菲</t>
  </si>
  <si>
    <t>336241803707</t>
  </si>
  <si>
    <t>张萍</t>
  </si>
  <si>
    <t>336017603617</t>
  </si>
  <si>
    <t>336018203723</t>
  </si>
  <si>
    <t>廖雨晴</t>
  </si>
  <si>
    <t>336241801729</t>
  </si>
  <si>
    <t>陈桂花</t>
  </si>
  <si>
    <t>336241802203</t>
  </si>
  <si>
    <t>李佳庆</t>
  </si>
  <si>
    <t>336018203627</t>
  </si>
  <si>
    <t>陈文秀</t>
  </si>
  <si>
    <t>336241802417</t>
  </si>
  <si>
    <t>陈霞</t>
  </si>
  <si>
    <t>336017602921</t>
  </si>
  <si>
    <t>刘国珍</t>
  </si>
  <si>
    <t>336241803212</t>
  </si>
  <si>
    <t>罗文娟</t>
  </si>
  <si>
    <t>336241401013</t>
  </si>
  <si>
    <t>庄鑫</t>
  </si>
  <si>
    <t>336241800105</t>
  </si>
  <si>
    <t>李琴</t>
  </si>
  <si>
    <t>336241801323</t>
  </si>
  <si>
    <t>易洁怡</t>
  </si>
  <si>
    <t>336241801222</t>
  </si>
  <si>
    <t>李萌</t>
  </si>
  <si>
    <t>336241800807</t>
  </si>
  <si>
    <t>邱兰洁</t>
  </si>
  <si>
    <t>336241801618</t>
  </si>
  <si>
    <t>朱艳玲</t>
  </si>
  <si>
    <t>336017604327</t>
  </si>
  <si>
    <t>严菁</t>
  </si>
  <si>
    <t>336241801916</t>
  </si>
  <si>
    <t>刘兰</t>
  </si>
  <si>
    <t>336031504711</t>
  </si>
  <si>
    <t>温巧琳</t>
  </si>
  <si>
    <t>336241803402</t>
  </si>
  <si>
    <t>李毛</t>
  </si>
  <si>
    <t>336241401808</t>
  </si>
  <si>
    <t>刘露珠</t>
  </si>
  <si>
    <t>336017603621</t>
  </si>
  <si>
    <t>欧阳燕</t>
  </si>
  <si>
    <t>336018202302</t>
  </si>
  <si>
    <t>毛志红</t>
  </si>
  <si>
    <t>336018203822</t>
  </si>
  <si>
    <t>章惠云</t>
  </si>
  <si>
    <t>336241801017</t>
  </si>
  <si>
    <t>黄薇</t>
  </si>
  <si>
    <t>336241801423</t>
  </si>
  <si>
    <t>李欢</t>
  </si>
  <si>
    <t>336042103014</t>
  </si>
  <si>
    <t>汤群</t>
  </si>
  <si>
    <t>336241400511</t>
  </si>
  <si>
    <t>武晓晓</t>
  </si>
  <si>
    <t>336017604204</t>
  </si>
  <si>
    <t>王姚姚</t>
  </si>
  <si>
    <t>336241800406</t>
  </si>
  <si>
    <t>欧阳晓琳</t>
  </si>
  <si>
    <t>336241801812</t>
  </si>
  <si>
    <t>杨帆</t>
  </si>
  <si>
    <t>336018204824</t>
  </si>
  <si>
    <t>李缘</t>
  </si>
  <si>
    <t>336241402412</t>
  </si>
  <si>
    <t>王英</t>
  </si>
  <si>
    <t>336018205519</t>
  </si>
  <si>
    <t>李小妹</t>
  </si>
  <si>
    <t>336018206011</t>
  </si>
  <si>
    <t>肖志娟</t>
  </si>
  <si>
    <t>336241800305</t>
  </si>
  <si>
    <t>袁燕</t>
  </si>
  <si>
    <t>336241802511</t>
  </si>
  <si>
    <t>杨芳芳</t>
  </si>
  <si>
    <t>336241401715</t>
  </si>
  <si>
    <t>廖子嫣</t>
  </si>
  <si>
    <t>336018200610</t>
  </si>
  <si>
    <t>李雅碧</t>
  </si>
  <si>
    <t>336241401406</t>
  </si>
  <si>
    <t>徐爱玉</t>
  </si>
  <si>
    <t>336241801521</t>
  </si>
  <si>
    <t>吉水县2020年中小学教师招聘考试成绩（县城小区幼儿园）</t>
  </si>
  <si>
    <t>周诗珺</t>
  </si>
  <si>
    <t>240070401034</t>
  </si>
  <si>
    <t>336241801929</t>
  </si>
  <si>
    <t>金若澜</t>
  </si>
  <si>
    <t>336241401707</t>
  </si>
  <si>
    <t>吴红梅</t>
  </si>
  <si>
    <t>336017603803</t>
  </si>
  <si>
    <t>周玉洁</t>
  </si>
  <si>
    <t>336018205802</t>
  </si>
  <si>
    <t>熊宇柔</t>
  </si>
  <si>
    <t>336241402801</t>
  </si>
  <si>
    <t>王思雨</t>
  </si>
  <si>
    <t>336241401604</t>
  </si>
  <si>
    <t>王宇欣</t>
  </si>
  <si>
    <t>336241402430</t>
  </si>
  <si>
    <t>陈佳玮</t>
  </si>
  <si>
    <t>336241401221</t>
  </si>
  <si>
    <t>谢玉琴</t>
  </si>
  <si>
    <t>336241804024</t>
  </si>
  <si>
    <t>郭柳</t>
  </si>
  <si>
    <t>336241401608</t>
  </si>
  <si>
    <t>徐琬琳</t>
  </si>
  <si>
    <t>336241400517</t>
  </si>
  <si>
    <t>李嘉薇</t>
  </si>
  <si>
    <t>336241801730</t>
  </si>
  <si>
    <t>廖翊芩</t>
  </si>
  <si>
    <t>336241402030</t>
  </si>
  <si>
    <t>杨婷怡</t>
  </si>
  <si>
    <t>336018206227</t>
  </si>
  <si>
    <t>孙娇娇</t>
  </si>
  <si>
    <t>336241800310</t>
  </si>
  <si>
    <t>欧阳予珏</t>
  </si>
  <si>
    <t>336241401625</t>
  </si>
  <si>
    <t>刘思雨</t>
  </si>
  <si>
    <t>336241802325</t>
  </si>
  <si>
    <t>李胜男</t>
  </si>
  <si>
    <t>336241802808</t>
  </si>
  <si>
    <t>孙赵越</t>
  </si>
  <si>
    <t>336241801413</t>
  </si>
  <si>
    <t>龚雨熙</t>
  </si>
  <si>
    <t>336241402830</t>
  </si>
  <si>
    <t>廖怡静</t>
  </si>
  <si>
    <t>336241803916</t>
  </si>
  <si>
    <t>黄成琪</t>
  </si>
  <si>
    <t>336241804101</t>
  </si>
  <si>
    <t>周钰琪</t>
  </si>
  <si>
    <t>336241401908</t>
  </si>
  <si>
    <t>庄雅倩</t>
  </si>
  <si>
    <t>336241803505</t>
  </si>
  <si>
    <t>姚珍珍</t>
  </si>
  <si>
    <t>336241401912</t>
  </si>
  <si>
    <t>胡一蕾</t>
  </si>
  <si>
    <t>336241801324</t>
  </si>
  <si>
    <t>宋思晨</t>
  </si>
  <si>
    <t>336241802030</t>
  </si>
  <si>
    <t>张菲</t>
  </si>
  <si>
    <t>336241402213</t>
  </si>
  <si>
    <t>王甜甜</t>
  </si>
  <si>
    <t>336241800928</t>
  </si>
  <si>
    <t>黄水英</t>
  </si>
  <si>
    <t>336241801114</t>
  </si>
  <si>
    <t>赖佳丽</t>
  </si>
  <si>
    <t>336241803809</t>
  </si>
  <si>
    <t>谢玉婷</t>
  </si>
  <si>
    <t>336241401424</t>
  </si>
  <si>
    <t>陈嘉祎</t>
  </si>
  <si>
    <t>336241400314</t>
  </si>
  <si>
    <t>朱芳芳</t>
  </si>
  <si>
    <t>336241802924</t>
  </si>
  <si>
    <t>罗钰莹</t>
  </si>
  <si>
    <t>336241801009</t>
  </si>
  <si>
    <t>黄佳婧</t>
  </si>
  <si>
    <t>336241800821</t>
  </si>
  <si>
    <t>李雨苹</t>
  </si>
  <si>
    <t>336241803129</t>
  </si>
  <si>
    <t>杨玉琴</t>
  </si>
  <si>
    <t>336241800828</t>
  </si>
  <si>
    <t>邓红红</t>
  </si>
  <si>
    <t>336241803716</t>
  </si>
  <si>
    <t>欧阳诗琦</t>
  </si>
  <si>
    <t>336241801217</t>
  </si>
  <si>
    <t>吉水县2020年中小学教师招聘考试成绩（乡镇幼儿园）</t>
  </si>
  <si>
    <t>考场</t>
  </si>
  <si>
    <t>面试序号</t>
  </si>
  <si>
    <t>刘亚雯</t>
  </si>
  <si>
    <t>240070401032</t>
  </si>
  <si>
    <t>336241801013</t>
  </si>
  <si>
    <t>徐微</t>
  </si>
  <si>
    <t>336241401408</t>
  </si>
  <si>
    <t>刘子娟</t>
  </si>
  <si>
    <t>336241400907</t>
  </si>
  <si>
    <t>胡喜梅</t>
  </si>
  <si>
    <t>336241802303</t>
  </si>
  <si>
    <t>刘成佳</t>
  </si>
  <si>
    <t>336241801106</t>
  </si>
  <si>
    <t>尹艳春</t>
  </si>
  <si>
    <t>336017604226</t>
  </si>
  <si>
    <t>皮斯琦</t>
  </si>
  <si>
    <t>336241800716</t>
  </si>
  <si>
    <t>李淑兰</t>
  </si>
  <si>
    <t>336241400801</t>
  </si>
  <si>
    <t>郭泽艳</t>
  </si>
  <si>
    <t>336241401605</t>
  </si>
  <si>
    <t>王苏娟</t>
  </si>
  <si>
    <t>336241400302</t>
  </si>
  <si>
    <t>兰丽菁</t>
  </si>
  <si>
    <t>336241403127</t>
  </si>
  <si>
    <t>邓玉清</t>
  </si>
  <si>
    <t>336241400627</t>
  </si>
  <si>
    <t>肖文晴</t>
  </si>
  <si>
    <t>336241801418</t>
  </si>
  <si>
    <t>游子玉</t>
  </si>
  <si>
    <t>336241403225</t>
  </si>
  <si>
    <t>刘虹</t>
  </si>
  <si>
    <t>336018202118</t>
  </si>
  <si>
    <t>李成</t>
  </si>
  <si>
    <t>336241804010</t>
  </si>
  <si>
    <t>袁华林</t>
  </si>
  <si>
    <t>336241801211</t>
  </si>
  <si>
    <t>官珍珍</t>
  </si>
  <si>
    <t>336241803915</t>
  </si>
  <si>
    <t>王佳馨</t>
  </si>
  <si>
    <t>336241803918</t>
  </si>
  <si>
    <t>罗颖欣</t>
  </si>
  <si>
    <t>336250605518</t>
  </si>
  <si>
    <t>万芬</t>
  </si>
  <si>
    <t>336241400426</t>
  </si>
  <si>
    <t>杨彩艳</t>
  </si>
  <si>
    <t>336241401207</t>
  </si>
  <si>
    <t>王诚</t>
  </si>
  <si>
    <t>336241800709</t>
  </si>
  <si>
    <t>袁海燕</t>
  </si>
  <si>
    <t>336241804110</t>
  </si>
  <si>
    <t>曾衣梦</t>
  </si>
  <si>
    <t>336241401116</t>
  </si>
  <si>
    <t>胡素娟</t>
  </si>
  <si>
    <t>336241802806</t>
  </si>
  <si>
    <t>陈娟</t>
  </si>
  <si>
    <t>336241402620</t>
  </si>
  <si>
    <t>刘娇</t>
  </si>
  <si>
    <t>336241801127</t>
  </si>
  <si>
    <t>吴英</t>
  </si>
  <si>
    <t>336241402915</t>
  </si>
  <si>
    <t>刘芬</t>
  </si>
  <si>
    <t>336241800925</t>
  </si>
  <si>
    <t>郭飞庭</t>
  </si>
  <si>
    <t>336018204309</t>
  </si>
  <si>
    <t>彭莹</t>
  </si>
  <si>
    <t>336241400109</t>
  </si>
  <si>
    <t>黄蓉</t>
  </si>
  <si>
    <t>336241402022</t>
  </si>
  <si>
    <t>戴丽君</t>
  </si>
  <si>
    <t>336241803414</t>
  </si>
  <si>
    <t>336241401703</t>
  </si>
  <si>
    <t>杨宇</t>
  </si>
  <si>
    <t>336241801102</t>
  </si>
  <si>
    <t>刘雨薇</t>
  </si>
  <si>
    <t>336241804116</t>
  </si>
  <si>
    <t>袁停停</t>
  </si>
  <si>
    <t>336241804126</t>
  </si>
  <si>
    <t>钟美莲</t>
  </si>
  <si>
    <t>336018201918</t>
  </si>
  <si>
    <t>张洁</t>
  </si>
  <si>
    <t>336241402201</t>
  </si>
  <si>
    <t>熊巧玲</t>
  </si>
  <si>
    <t>336017602306</t>
  </si>
  <si>
    <t>胡娇</t>
  </si>
  <si>
    <t>336241800603</t>
  </si>
  <si>
    <t>廖玲玲</t>
  </si>
  <si>
    <t>336241802505</t>
  </si>
  <si>
    <t>336241402407</t>
  </si>
  <si>
    <t>颜根莲</t>
  </si>
  <si>
    <t>336211503424</t>
  </si>
  <si>
    <t>郭丹丹</t>
  </si>
  <si>
    <t>336018204228</t>
  </si>
  <si>
    <t>章林坤</t>
  </si>
  <si>
    <t>336241400418</t>
  </si>
  <si>
    <t>李登姬</t>
  </si>
  <si>
    <t>336017600728</t>
  </si>
  <si>
    <t>王小丽</t>
  </si>
  <si>
    <t>336018207006</t>
  </si>
  <si>
    <t>严爱玲</t>
  </si>
  <si>
    <t>336241803523</t>
  </si>
  <si>
    <t>万丹</t>
  </si>
  <si>
    <t>336017603309</t>
  </si>
  <si>
    <t>王玲</t>
  </si>
  <si>
    <t>336241802916</t>
  </si>
  <si>
    <t>左莹莹</t>
  </si>
  <si>
    <t>336241401713</t>
  </si>
  <si>
    <t>盛青云</t>
  </si>
  <si>
    <t>336241802428</t>
  </si>
  <si>
    <t>冯瑞雪</t>
  </si>
  <si>
    <t>336241803330</t>
  </si>
  <si>
    <t>谢媛</t>
  </si>
  <si>
    <t>336241402523</t>
  </si>
  <si>
    <t>熊蒙蒙</t>
  </si>
  <si>
    <t>336018204507</t>
  </si>
  <si>
    <t>王秋凤</t>
  </si>
  <si>
    <t>336241400419</t>
  </si>
  <si>
    <t>黄凤珍</t>
  </si>
  <si>
    <t>336241403113</t>
  </si>
  <si>
    <t>赖丽霞</t>
  </si>
  <si>
    <t>336241401927</t>
  </si>
  <si>
    <t>叶琴艳</t>
  </si>
  <si>
    <t>336214200412</t>
  </si>
  <si>
    <t>黎鸿</t>
  </si>
  <si>
    <t>336241803006</t>
  </si>
  <si>
    <t>戴文清</t>
  </si>
  <si>
    <t>336241402004</t>
  </si>
  <si>
    <t>聂敏</t>
  </si>
  <si>
    <t>336241403120</t>
  </si>
  <si>
    <t>戴嘉婷</t>
  </si>
  <si>
    <t>336241800104</t>
  </si>
  <si>
    <t>李佩</t>
  </si>
  <si>
    <t>336241802022</t>
  </si>
  <si>
    <t>王佩</t>
  </si>
  <si>
    <t>336241803913</t>
  </si>
  <si>
    <t>黄鹭</t>
  </si>
  <si>
    <t>336241801514</t>
  </si>
  <si>
    <t>刘美珠</t>
  </si>
  <si>
    <t>336018201420</t>
  </si>
  <si>
    <t>钟婷</t>
  </si>
  <si>
    <t>336241801001</t>
  </si>
  <si>
    <t>毛雨</t>
  </si>
  <si>
    <t>336241400327</t>
  </si>
  <si>
    <t>贺丽梅</t>
  </si>
  <si>
    <t>336241402526</t>
  </si>
  <si>
    <t>肖雯</t>
  </si>
  <si>
    <t>336230803602</t>
  </si>
  <si>
    <t>符紫荆</t>
  </si>
  <si>
    <t>336241801126</t>
  </si>
  <si>
    <t>刘群华</t>
  </si>
  <si>
    <t>336241400522</t>
  </si>
  <si>
    <t>肖若梅</t>
  </si>
  <si>
    <t>336241800329</t>
  </si>
  <si>
    <t>吉水县2020年中小学教师招聘考试成绩（三定向）</t>
  </si>
  <si>
    <t xml:space="preserve">学科 </t>
  </si>
  <si>
    <t>王娇娇</t>
  </si>
  <si>
    <t>三定向</t>
  </si>
  <si>
    <t>焦勇</t>
  </si>
  <si>
    <t>张晨</t>
  </si>
  <si>
    <t>周雯</t>
  </si>
  <si>
    <t>李婷婷</t>
  </si>
  <si>
    <t>胡志平</t>
  </si>
  <si>
    <t>肖琪琦</t>
  </si>
  <si>
    <t>刘志芳</t>
  </si>
  <si>
    <t>陈靖华</t>
  </si>
  <si>
    <t>许菲</t>
  </si>
  <si>
    <t>叶更盛</t>
  </si>
  <si>
    <t>袁卓予</t>
  </si>
  <si>
    <t>刘佳美</t>
  </si>
  <si>
    <t>廖佳乐</t>
  </si>
  <si>
    <t>邱彩云</t>
  </si>
  <si>
    <t>欧阳艳红</t>
  </si>
  <si>
    <t>邓苏红</t>
  </si>
  <si>
    <t>彭若珍</t>
  </si>
  <si>
    <t>于萍珍</t>
  </si>
  <si>
    <t>周云龙</t>
  </si>
  <si>
    <t>邓章兴</t>
  </si>
  <si>
    <t>姚莹</t>
  </si>
  <si>
    <t>李娜</t>
  </si>
  <si>
    <t>罗馨</t>
  </si>
  <si>
    <t>许添民</t>
  </si>
  <si>
    <t>曾艺歆</t>
  </si>
  <si>
    <t>肖松健</t>
  </si>
  <si>
    <t>谢佳欣</t>
  </si>
  <si>
    <t>朱浪浪</t>
  </si>
  <si>
    <t>李霞霞</t>
  </si>
  <si>
    <t>刘娜</t>
  </si>
  <si>
    <t>邱金</t>
  </si>
  <si>
    <t>邱龙彪</t>
  </si>
  <si>
    <t>周正浩</t>
  </si>
</sst>
</file>

<file path=xl/styles.xml><?xml version="1.0" encoding="utf-8"?>
<styleSheet xmlns="http://schemas.openxmlformats.org/spreadsheetml/2006/main">
  <numFmts count="12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_);[Red]\(0\)"/>
    <numFmt numFmtId="178" formatCode="0.00_);[Red]\(0.00\)"/>
    <numFmt numFmtId="179" formatCode="0.0000_ "/>
    <numFmt numFmtId="180" formatCode="0.000_ "/>
    <numFmt numFmtId="181" formatCode="0.00_ "/>
    <numFmt numFmtId="182" formatCode="0.0000_);[Red]\(0.0000\)"/>
    <numFmt numFmtId="183" formatCode="0.000_);[Red]\(0.000\)"/>
  </numFmts>
  <fonts count="34">
    <font>
      <sz val="12"/>
      <name val="宋体"/>
      <charset val="134"/>
    </font>
    <font>
      <b/>
      <sz val="18"/>
      <name val="黑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1"/>
      <name val="宋体"/>
      <charset val="134"/>
    </font>
    <font>
      <b/>
      <sz val="10"/>
      <color rgb="FFFF0000"/>
      <name val="宋体"/>
      <charset val="134"/>
    </font>
    <font>
      <sz val="11"/>
      <color indexed="8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b/>
      <sz val="11"/>
      <color rgb="FF000000"/>
      <name val="宋体"/>
      <charset val="134"/>
      <scheme val="minor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0" fillId="23" borderId="12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5" borderId="9" applyNumberFormat="0" applyFon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15" borderId="9" applyNumberFormat="0" applyFon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33" fillId="14" borderId="12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14" fillId="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</cellStyleXfs>
  <cellXfs count="114">
    <xf numFmtId="0" fontId="0" fillId="0" borderId="0" xfId="0"/>
    <xf numFmtId="0" fontId="0" fillId="0" borderId="0" xfId="37" applyBorder="1">
      <alignment vertical="center"/>
    </xf>
    <xf numFmtId="176" fontId="0" fillId="0" borderId="0" xfId="37" applyNumberFormat="1" applyBorder="1">
      <alignment vertical="center"/>
    </xf>
    <xf numFmtId="178" fontId="0" fillId="0" borderId="0" xfId="37" applyNumberFormat="1" applyBorder="1">
      <alignment vertical="center"/>
    </xf>
    <xf numFmtId="177" fontId="0" fillId="0" borderId="0" xfId="37" applyNumberFormat="1" applyBorder="1">
      <alignment vertical="center"/>
    </xf>
    <xf numFmtId="0" fontId="1" fillId="0" borderId="1" xfId="52" applyFont="1" applyBorder="1" applyAlignment="1">
      <alignment horizontal="center" vertical="center"/>
    </xf>
    <xf numFmtId="176" fontId="1" fillId="0" borderId="1" xfId="52" applyNumberFormat="1" applyFont="1" applyBorder="1" applyAlignment="1">
      <alignment horizontal="center" vertical="center"/>
    </xf>
    <xf numFmtId="0" fontId="2" fillId="0" borderId="0" xfId="52" applyFont="1" applyAlignment="1">
      <alignment vertical="center"/>
    </xf>
    <xf numFmtId="0" fontId="3" fillId="0" borderId="2" xfId="37" applyFont="1" applyBorder="1" applyAlignment="1">
      <alignment horizontal="center" vertical="center" wrapText="1"/>
    </xf>
    <xf numFmtId="176" fontId="3" fillId="0" borderId="2" xfId="37" applyNumberFormat="1" applyFont="1" applyBorder="1" applyAlignment="1">
      <alignment horizontal="center" vertical="center" wrapText="1"/>
    </xf>
    <xf numFmtId="178" fontId="3" fillId="0" borderId="2" xfId="37" applyNumberFormat="1" applyFont="1" applyBorder="1" applyAlignment="1">
      <alignment horizontal="center" vertical="center" wrapText="1"/>
    </xf>
    <xf numFmtId="179" fontId="3" fillId="0" borderId="2" xfId="37" applyNumberFormat="1" applyFont="1" applyBorder="1" applyAlignment="1">
      <alignment horizontal="center" vertical="center" wrapText="1"/>
    </xf>
    <xf numFmtId="0" fontId="0" fillId="0" borderId="0" xfId="52"/>
    <xf numFmtId="0" fontId="0" fillId="0" borderId="0" xfId="52" applyFont="1"/>
    <xf numFmtId="0" fontId="4" fillId="0" borderId="0" xfId="52" applyFont="1"/>
    <xf numFmtId="49" fontId="0" fillId="0" borderId="0" xfId="52" applyNumberFormat="1"/>
    <xf numFmtId="176" fontId="0" fillId="0" borderId="0" xfId="52" applyNumberFormat="1"/>
    <xf numFmtId="0" fontId="1" fillId="0" borderId="0" xfId="52" applyFont="1" applyAlignment="1">
      <alignment horizontal="center" vertical="center"/>
    </xf>
    <xf numFmtId="0" fontId="5" fillId="0" borderId="3" xfId="52" applyFont="1" applyFill="1" applyBorder="1" applyAlignment="1">
      <alignment horizontal="center" vertical="center" wrapText="1"/>
    </xf>
    <xf numFmtId="49" fontId="5" fillId="0" borderId="3" xfId="52" applyNumberFormat="1" applyFont="1" applyFill="1" applyBorder="1" applyAlignment="1">
      <alignment horizontal="center" vertical="center" wrapText="1"/>
    </xf>
    <xf numFmtId="180" fontId="5" fillId="0" borderId="3" xfId="52" applyNumberFormat="1" applyFont="1" applyFill="1" applyBorder="1" applyAlignment="1">
      <alignment horizontal="center" vertical="center" wrapText="1"/>
    </xf>
    <xf numFmtId="176" fontId="5" fillId="0" borderId="3" xfId="52" applyNumberFormat="1" applyFont="1" applyFill="1" applyBorder="1" applyAlignment="1">
      <alignment horizontal="center" vertical="center" wrapText="1"/>
    </xf>
    <xf numFmtId="1" fontId="5" fillId="0" borderId="3" xfId="52" applyNumberFormat="1" applyFont="1" applyBorder="1" applyAlignment="1">
      <alignment horizontal="center" vertical="center" wrapText="1"/>
    </xf>
    <xf numFmtId="0" fontId="5" fillId="0" borderId="3" xfId="52" applyFont="1" applyBorder="1" applyAlignment="1">
      <alignment horizontal="center" vertical="center" wrapText="1"/>
    </xf>
    <xf numFmtId="179" fontId="5" fillId="0" borderId="3" xfId="52" applyNumberFormat="1" applyFont="1" applyFill="1" applyBorder="1" applyAlignment="1">
      <alignment horizontal="center" vertical="center"/>
    </xf>
    <xf numFmtId="1" fontId="6" fillId="0" borderId="3" xfId="52" applyNumberFormat="1" applyFont="1" applyBorder="1" applyAlignment="1">
      <alignment horizontal="center" vertical="center" wrapText="1"/>
    </xf>
    <xf numFmtId="0" fontId="6" fillId="0" borderId="3" xfId="52" applyFont="1" applyBorder="1" applyAlignment="1">
      <alignment horizontal="center" vertical="center" wrapText="1"/>
    </xf>
    <xf numFmtId="1" fontId="6" fillId="0" borderId="0" xfId="52" applyNumberFormat="1" applyFont="1" applyBorder="1" applyAlignment="1">
      <alignment horizontal="center" vertical="center" wrapText="1"/>
    </xf>
    <xf numFmtId="181" fontId="5" fillId="0" borderId="3" xfId="52" applyNumberFormat="1" applyFont="1" applyFill="1" applyBorder="1" applyAlignment="1">
      <alignment horizontal="center" vertical="center" wrapText="1"/>
    </xf>
    <xf numFmtId="181" fontId="5" fillId="0" borderId="3" xfId="52" applyNumberFormat="1" applyFont="1" applyBorder="1" applyAlignment="1">
      <alignment horizontal="center" vertical="center" wrapText="1"/>
    </xf>
    <xf numFmtId="0" fontId="5" fillId="0" borderId="3" xfId="52" applyNumberFormat="1" applyFont="1" applyFill="1" applyBorder="1" applyAlignment="1">
      <alignment horizontal="center" vertical="center" wrapText="1"/>
    </xf>
    <xf numFmtId="0" fontId="7" fillId="0" borderId="3" xfId="52" applyFont="1" applyFill="1" applyBorder="1" applyAlignment="1">
      <alignment horizontal="center" vertical="center"/>
    </xf>
    <xf numFmtId="0" fontId="8" fillId="0" borderId="3" xfId="5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0" fontId="8" fillId="0" borderId="3" xfId="52" applyFont="1" applyBorder="1" applyAlignment="1">
      <alignment horizontal="center" vertical="center" wrapText="1"/>
    </xf>
    <xf numFmtId="176" fontId="8" fillId="0" borderId="3" xfId="52" applyNumberFormat="1" applyFont="1" applyFill="1" applyBorder="1" applyAlignment="1">
      <alignment horizontal="center" vertical="center" wrapText="1"/>
    </xf>
    <xf numFmtId="179" fontId="8" fillId="0" borderId="3" xfId="52" applyNumberFormat="1" applyFont="1" applyFill="1" applyBorder="1" applyAlignment="1">
      <alignment horizontal="center" vertical="center"/>
    </xf>
    <xf numFmtId="0" fontId="8" fillId="0" borderId="3" xfId="52" applyNumberFormat="1" applyFont="1" applyFill="1" applyBorder="1" applyAlignment="1">
      <alignment horizontal="center" vertical="center" wrapText="1"/>
    </xf>
    <xf numFmtId="181" fontId="5" fillId="0" borderId="0" xfId="52" applyNumberFormat="1" applyFont="1" applyAlignment="1">
      <alignment horizontal="center" vertical="center" wrapText="1"/>
    </xf>
    <xf numFmtId="0" fontId="7" fillId="0" borderId="0" xfId="52" applyFont="1" applyFill="1" applyAlignment="1">
      <alignment horizontal="center" vertical="center"/>
    </xf>
    <xf numFmtId="180" fontId="5" fillId="0" borderId="0" xfId="52" applyNumberFormat="1" applyFont="1" applyFill="1" applyAlignment="1">
      <alignment horizontal="center" vertical="center" wrapText="1"/>
    </xf>
    <xf numFmtId="0" fontId="5" fillId="0" borderId="0" xfId="52" applyFont="1" applyFill="1" applyBorder="1" applyAlignment="1">
      <alignment horizontal="center" vertical="center" wrapText="1"/>
    </xf>
    <xf numFmtId="0" fontId="6" fillId="0" borderId="0" xfId="52" applyFont="1" applyBorder="1" applyAlignment="1">
      <alignment horizontal="center" vertical="center" wrapText="1"/>
    </xf>
    <xf numFmtId="180" fontId="5" fillId="0" borderId="0" xfId="52" applyNumberFormat="1" applyFont="1" applyFill="1" applyBorder="1" applyAlignment="1">
      <alignment horizontal="center" vertical="center" wrapText="1"/>
    </xf>
    <xf numFmtId="179" fontId="5" fillId="0" borderId="0" xfId="52" applyNumberFormat="1" applyFont="1" applyFill="1" applyBorder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center" wrapText="1"/>
    </xf>
    <xf numFmtId="178" fontId="0" fillId="0" borderId="0" xfId="52" applyNumberFormat="1"/>
    <xf numFmtId="182" fontId="0" fillId="0" borderId="0" xfId="52" applyNumberFormat="1"/>
    <xf numFmtId="0" fontId="10" fillId="0" borderId="2" xfId="52" applyFont="1" applyFill="1" applyBorder="1" applyAlignment="1">
      <alignment horizontal="center" vertical="center" wrapText="1"/>
    </xf>
    <xf numFmtId="180" fontId="10" fillId="0" borderId="2" xfId="52" applyNumberFormat="1" applyFont="1" applyFill="1" applyBorder="1" applyAlignment="1">
      <alignment horizontal="center" vertical="center" wrapText="1"/>
    </xf>
    <xf numFmtId="178" fontId="10" fillId="0" borderId="2" xfId="52" applyNumberFormat="1" applyFont="1" applyFill="1" applyBorder="1" applyAlignment="1">
      <alignment horizontal="center" vertical="center" wrapText="1"/>
    </xf>
    <xf numFmtId="182" fontId="10" fillId="0" borderId="2" xfId="52" applyNumberFormat="1" applyFont="1" applyFill="1" applyBorder="1" applyAlignment="1">
      <alignment horizontal="center" vertical="center" wrapText="1"/>
    </xf>
    <xf numFmtId="178" fontId="11" fillId="0" borderId="2" xfId="52" applyNumberFormat="1" applyFont="1" applyFill="1" applyBorder="1" applyAlignment="1">
      <alignment horizontal="center" vertical="center"/>
    </xf>
    <xf numFmtId="182" fontId="11" fillId="0" borderId="2" xfId="52" applyNumberFormat="1" applyFont="1" applyFill="1" applyBorder="1" applyAlignment="1">
      <alignment horizontal="center" vertical="center"/>
    </xf>
    <xf numFmtId="181" fontId="10" fillId="0" borderId="2" xfId="52" applyNumberFormat="1" applyFont="1" applyFill="1" applyBorder="1" applyAlignment="1">
      <alignment horizontal="center" vertical="center" wrapText="1"/>
    </xf>
    <xf numFmtId="181" fontId="10" fillId="0" borderId="2" xfId="52" applyNumberFormat="1" applyFont="1" applyBorder="1" applyAlignment="1">
      <alignment horizontal="center" vertical="center" wrapText="1"/>
    </xf>
    <xf numFmtId="176" fontId="5" fillId="0" borderId="2" xfId="37" applyNumberFormat="1" applyFont="1" applyBorder="1" applyAlignment="1">
      <alignment horizontal="center" vertical="center" wrapText="1"/>
    </xf>
    <xf numFmtId="0" fontId="11" fillId="0" borderId="2" xfId="52" applyNumberFormat="1" applyFont="1" applyFill="1" applyBorder="1" applyAlignment="1">
      <alignment horizontal="center" vertical="center"/>
    </xf>
    <xf numFmtId="181" fontId="0" fillId="0" borderId="0" xfId="37" applyNumberFormat="1" applyBorder="1">
      <alignment vertical="center"/>
    </xf>
    <xf numFmtId="182" fontId="0" fillId="0" borderId="0" xfId="37" applyNumberFormat="1" applyBorder="1">
      <alignment vertical="center"/>
    </xf>
    <xf numFmtId="178" fontId="0" fillId="0" borderId="0" xfId="37" applyNumberFormat="1" applyBorder="1" applyAlignment="1">
      <alignment horizontal="center" vertical="center"/>
    </xf>
    <xf numFmtId="0" fontId="5" fillId="0" borderId="2" xfId="37" applyFont="1" applyBorder="1" applyAlignment="1">
      <alignment horizontal="center" vertical="center" wrapText="1"/>
    </xf>
    <xf numFmtId="181" fontId="5" fillId="0" borderId="2" xfId="37" applyNumberFormat="1" applyFont="1" applyBorder="1" applyAlignment="1">
      <alignment horizontal="center" vertical="center" wrapText="1"/>
    </xf>
    <xf numFmtId="182" fontId="5" fillId="0" borderId="2" xfId="37" applyNumberFormat="1" applyFont="1" applyBorder="1" applyAlignment="1">
      <alignment horizontal="center" vertical="center" wrapText="1"/>
    </xf>
    <xf numFmtId="178" fontId="5" fillId="0" borderId="2" xfId="37" applyNumberFormat="1" applyFont="1" applyBorder="1" applyAlignment="1">
      <alignment horizontal="center" vertical="center" wrapText="1"/>
    </xf>
    <xf numFmtId="180" fontId="5" fillId="0" borderId="2" xfId="37" applyNumberFormat="1" applyFont="1" applyBorder="1" applyAlignment="1">
      <alignment horizontal="center" vertical="center" wrapText="1"/>
    </xf>
    <xf numFmtId="0" fontId="5" fillId="0" borderId="2" xfId="37" applyNumberFormat="1" applyFont="1" applyBorder="1" applyAlignment="1">
      <alignment horizontal="center" vertical="center" wrapText="1"/>
    </xf>
    <xf numFmtId="0" fontId="0" fillId="0" borderId="0" xfId="52" applyAlignment="1">
      <alignment horizontal="center" vertical="center"/>
    </xf>
    <xf numFmtId="0" fontId="5" fillId="0" borderId="2" xfId="52" applyFont="1" applyFill="1" applyBorder="1" applyAlignment="1">
      <alignment horizontal="center" vertical="center" wrapText="1"/>
    </xf>
    <xf numFmtId="180" fontId="5" fillId="0" borderId="2" xfId="52" applyNumberFormat="1" applyFont="1" applyFill="1" applyBorder="1" applyAlignment="1">
      <alignment horizontal="center" vertical="center" wrapText="1"/>
    </xf>
    <xf numFmtId="0" fontId="5" fillId="0" borderId="2" xfId="52" applyNumberFormat="1" applyFont="1" applyFill="1" applyBorder="1" applyAlignment="1">
      <alignment horizontal="center" vertical="center" wrapText="1"/>
    </xf>
    <xf numFmtId="0" fontId="5" fillId="0" borderId="2" xfId="52" applyFont="1" applyBorder="1" applyAlignment="1">
      <alignment horizontal="center" vertical="center"/>
    </xf>
    <xf numFmtId="49" fontId="5" fillId="0" borderId="2" xfId="52" applyNumberFormat="1" applyFont="1" applyBorder="1" applyAlignment="1">
      <alignment horizontal="center" vertical="center"/>
    </xf>
    <xf numFmtId="0" fontId="5" fillId="0" borderId="4" xfId="52" applyFont="1" applyFill="1" applyBorder="1" applyAlignment="1">
      <alignment horizontal="center" vertical="center" wrapText="1"/>
    </xf>
    <xf numFmtId="0" fontId="5" fillId="0" borderId="4" xfId="52" applyNumberFormat="1" applyFont="1" applyFill="1" applyBorder="1" applyAlignment="1">
      <alignment horizontal="center" vertical="center" wrapText="1"/>
    </xf>
    <xf numFmtId="180" fontId="5" fillId="0" borderId="4" xfId="52" applyNumberFormat="1" applyFont="1" applyFill="1" applyBorder="1" applyAlignment="1">
      <alignment horizontal="center" vertical="center" wrapText="1"/>
    </xf>
    <xf numFmtId="181" fontId="5" fillId="0" borderId="2" xfId="52" applyNumberFormat="1" applyFont="1" applyFill="1" applyBorder="1" applyAlignment="1">
      <alignment horizontal="center" vertical="center" wrapText="1"/>
    </xf>
    <xf numFmtId="181" fontId="5" fillId="0" borderId="2" xfId="52" applyNumberFormat="1" applyFont="1" applyBorder="1" applyAlignment="1">
      <alignment horizontal="center" vertical="center" wrapText="1"/>
    </xf>
    <xf numFmtId="181" fontId="5" fillId="0" borderId="4" xfId="52" applyNumberFormat="1" applyFont="1" applyFill="1" applyBorder="1" applyAlignment="1">
      <alignment horizontal="center" vertical="center" wrapText="1"/>
    </xf>
    <xf numFmtId="176" fontId="5" fillId="0" borderId="4" xfId="37" applyNumberFormat="1" applyFont="1" applyBorder="1" applyAlignment="1">
      <alignment horizontal="center" vertical="center" wrapText="1"/>
    </xf>
    <xf numFmtId="181" fontId="5" fillId="0" borderId="4" xfId="52" applyNumberFormat="1" applyFont="1" applyBorder="1" applyAlignment="1">
      <alignment horizontal="center" vertical="center" wrapText="1"/>
    </xf>
    <xf numFmtId="176" fontId="5" fillId="0" borderId="3" xfId="37" applyNumberFormat="1" applyFont="1" applyBorder="1" applyAlignment="1">
      <alignment horizontal="center" vertical="center" wrapText="1"/>
    </xf>
    <xf numFmtId="0" fontId="10" fillId="0" borderId="4" xfId="52" applyFont="1" applyFill="1" applyBorder="1" applyAlignment="1">
      <alignment horizontal="center" vertical="center" wrapText="1"/>
    </xf>
    <xf numFmtId="180" fontId="10" fillId="0" borderId="4" xfId="52" applyNumberFormat="1" applyFont="1" applyFill="1" applyBorder="1" applyAlignment="1">
      <alignment horizontal="center" vertical="center" wrapText="1"/>
    </xf>
    <xf numFmtId="178" fontId="10" fillId="0" borderId="4" xfId="52" applyNumberFormat="1" applyFont="1" applyFill="1" applyBorder="1" applyAlignment="1">
      <alignment horizontal="center" vertical="center" wrapText="1"/>
    </xf>
    <xf numFmtId="182" fontId="10" fillId="0" borderId="4" xfId="52" applyNumberFormat="1" applyFont="1" applyFill="1" applyBorder="1" applyAlignment="1">
      <alignment horizontal="center" vertical="center" wrapText="1"/>
    </xf>
    <xf numFmtId="49" fontId="12" fillId="0" borderId="5" xfId="55" applyNumberFormat="1" applyFont="1" applyBorder="1" applyAlignment="1">
      <alignment horizontal="center" vertical="center"/>
    </xf>
    <xf numFmtId="180" fontId="10" fillId="0" borderId="5" xfId="52" applyNumberFormat="1" applyFont="1" applyFill="1" applyBorder="1" applyAlignment="1">
      <alignment horizontal="center" vertical="center" wrapText="1"/>
    </xf>
    <xf numFmtId="0" fontId="3" fillId="0" borderId="5" xfId="52" applyFont="1" applyBorder="1" applyAlignment="1">
      <alignment horizontal="center" vertical="center"/>
    </xf>
    <xf numFmtId="182" fontId="10" fillId="0" borderId="5" xfId="52" applyNumberFormat="1" applyFont="1" applyFill="1" applyBorder="1" applyAlignment="1">
      <alignment horizontal="center" vertical="center"/>
    </xf>
    <xf numFmtId="181" fontId="10" fillId="0" borderId="4" xfId="52" applyNumberFormat="1" applyFont="1" applyFill="1" applyBorder="1" applyAlignment="1">
      <alignment horizontal="center" vertical="center" wrapText="1"/>
    </xf>
    <xf numFmtId="181" fontId="10" fillId="0" borderId="4" xfId="52" applyNumberFormat="1" applyFont="1" applyBorder="1" applyAlignment="1">
      <alignment horizontal="center" vertical="center" wrapText="1"/>
    </xf>
    <xf numFmtId="0" fontId="10" fillId="0" borderId="5" xfId="52" applyNumberFormat="1" applyFont="1" applyFill="1" applyBorder="1" applyAlignment="1">
      <alignment horizontal="center" vertical="center"/>
    </xf>
    <xf numFmtId="0" fontId="0" fillId="0" borderId="0" xfId="46"/>
    <xf numFmtId="49" fontId="0" fillId="0" borderId="0" xfId="46" applyNumberFormat="1"/>
    <xf numFmtId="0" fontId="0" fillId="0" borderId="0" xfId="54">
      <alignment vertical="center"/>
    </xf>
    <xf numFmtId="0" fontId="10" fillId="0" borderId="2" xfId="46" applyFont="1" applyFill="1" applyBorder="1" applyAlignment="1">
      <alignment horizontal="center" vertical="center" wrapText="1"/>
    </xf>
    <xf numFmtId="49" fontId="10" fillId="0" borderId="2" xfId="46" applyNumberFormat="1" applyFont="1" applyFill="1" applyBorder="1" applyAlignment="1">
      <alignment horizontal="center" vertical="center" wrapText="1"/>
    </xf>
    <xf numFmtId="180" fontId="10" fillId="0" borderId="2" xfId="46" applyNumberFormat="1" applyFont="1" applyFill="1" applyBorder="1" applyAlignment="1">
      <alignment horizontal="center" vertical="center" wrapText="1"/>
    </xf>
    <xf numFmtId="183" fontId="10" fillId="0" borderId="2" xfId="46" applyNumberFormat="1" applyFont="1" applyFill="1" applyBorder="1" applyAlignment="1">
      <alignment horizontal="center" vertical="center" wrapText="1"/>
    </xf>
    <xf numFmtId="181" fontId="10" fillId="0" borderId="2" xfId="46" applyNumberFormat="1" applyFont="1" applyFill="1" applyBorder="1" applyAlignment="1">
      <alignment horizontal="center" vertical="center" wrapText="1"/>
    </xf>
    <xf numFmtId="181" fontId="10" fillId="0" borderId="2" xfId="46" applyNumberFormat="1" applyFont="1" applyBorder="1" applyAlignment="1">
      <alignment horizontal="center" vertical="center" wrapText="1"/>
    </xf>
    <xf numFmtId="176" fontId="10" fillId="0" borderId="2" xfId="46" applyNumberFormat="1" applyFont="1" applyFill="1" applyBorder="1" applyAlignment="1">
      <alignment horizontal="center" vertical="center" wrapText="1"/>
    </xf>
    <xf numFmtId="0" fontId="5" fillId="0" borderId="3" xfId="52" applyNumberFormat="1" applyFont="1" applyFill="1" applyBorder="1" applyAlignment="1">
      <alignment horizontal="center" vertical="center"/>
    </xf>
    <xf numFmtId="0" fontId="5" fillId="0" borderId="3" xfId="37" applyFont="1" applyBorder="1" applyAlignment="1">
      <alignment horizontal="center" vertical="center" wrapText="1"/>
    </xf>
    <xf numFmtId="179" fontId="0" fillId="0" borderId="0" xfId="52" applyNumberFormat="1"/>
    <xf numFmtId="49" fontId="5" fillId="0" borderId="3" xfId="52" applyNumberFormat="1" applyFont="1" applyFill="1" applyBorder="1" applyAlignment="1">
      <alignment horizontal="center" vertical="center"/>
    </xf>
    <xf numFmtId="0" fontId="7" fillId="0" borderId="3" xfId="52" applyFont="1" applyFill="1" applyBorder="1" applyAlignment="1">
      <alignment vertical="center"/>
    </xf>
    <xf numFmtId="0" fontId="0" fillId="0" borderId="0" xfId="52" applyAlignment="1">
      <alignment vertical="center"/>
    </xf>
    <xf numFmtId="0" fontId="0" fillId="0" borderId="3" xfId="52" applyBorder="1"/>
    <xf numFmtId="0" fontId="13" fillId="0" borderId="3" xfId="52" applyFont="1" applyFill="1" applyBorder="1" applyAlignment="1">
      <alignment horizontal="center" vertical="center" wrapText="1"/>
    </xf>
    <xf numFmtId="49" fontId="6" fillId="0" borderId="3" xfId="52" applyNumberFormat="1" applyFont="1" applyBorder="1" applyAlignment="1">
      <alignment horizontal="center" vertical="center" wrapText="1"/>
    </xf>
    <xf numFmtId="0" fontId="0" fillId="0" borderId="0" xfId="52" applyFill="1"/>
    <xf numFmtId="0" fontId="0" fillId="0" borderId="3" xfId="52" applyFill="1" applyBorder="1"/>
    <xf numFmtId="1" fontId="6" fillId="0" borderId="3" xfId="52" applyNumberFormat="1" applyFont="1" applyBorder="1" applyAlignment="1" quotePrefix="1">
      <alignment horizontal="center" vertical="center" wrapText="1"/>
    </xf>
    <xf numFmtId="49" fontId="5" fillId="0" borderId="2" xfId="52" applyNumberFormat="1" applyFont="1" applyBorder="1" applyAlignment="1" quotePrefix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常规_吉水县2013年中小学教师招聘考试成绩(排名）" xfId="37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8" Type="http://schemas.openxmlformats.org/officeDocument/2006/relationships/sharedStrings" Target="sharedStrings.xml"/><Relationship Id="rId37" Type="http://schemas.openxmlformats.org/officeDocument/2006/relationships/styles" Target="styles.xml"/><Relationship Id="rId36" Type="http://schemas.openxmlformats.org/officeDocument/2006/relationships/theme" Target="theme/theme1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O7" sqref="O7"/>
    </sheetView>
  </sheetViews>
  <sheetFormatPr defaultColWidth="9" defaultRowHeight="14.25"/>
  <cols>
    <col min="1" max="1" width="9" style="12"/>
    <col min="2" max="2" width="14" style="12" customWidth="1"/>
    <col min="3" max="3" width="13.875" style="15" customWidth="1"/>
    <col min="4" max="4" width="8.625" style="12" customWidth="1"/>
    <col min="5" max="5" width="8.875" style="12" customWidth="1"/>
    <col min="6" max="6" width="8.625" style="12" customWidth="1"/>
    <col min="7" max="7" width="10.375" style="12" customWidth="1"/>
    <col min="8" max="8" width="10.25" style="12" customWidth="1"/>
    <col min="9" max="9" width="7.375" style="12" customWidth="1"/>
    <col min="10" max="10" width="11.125" style="12" customWidth="1"/>
    <col min="11" max="11" width="9" style="112"/>
    <col min="12" max="16384" width="9" style="12"/>
  </cols>
  <sheetData>
    <row r="1" ht="22.5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ht="8.25" customHeight="1" spans="1:10">
      <c r="A2" s="17"/>
      <c r="B2" s="17"/>
      <c r="C2" s="17"/>
      <c r="D2" s="17"/>
      <c r="E2" s="17"/>
      <c r="F2" s="17"/>
      <c r="G2" s="17"/>
      <c r="H2" s="17"/>
      <c r="I2" s="17"/>
      <c r="J2" s="17"/>
    </row>
    <row r="3" ht="30" customHeight="1" spans="1:11">
      <c r="A3" s="18" t="s">
        <v>1</v>
      </c>
      <c r="B3" s="18" t="s">
        <v>2</v>
      </c>
      <c r="C3" s="19" t="s">
        <v>3</v>
      </c>
      <c r="D3" s="18" t="s">
        <v>4</v>
      </c>
      <c r="E3" s="20" t="s">
        <v>5</v>
      </c>
      <c r="F3" s="18" t="s">
        <v>6</v>
      </c>
      <c r="G3" s="18" t="s">
        <v>7</v>
      </c>
      <c r="H3" s="28" t="s">
        <v>8</v>
      </c>
      <c r="I3" s="28" t="s">
        <v>9</v>
      </c>
      <c r="J3" s="29" t="s">
        <v>10</v>
      </c>
      <c r="K3" s="113"/>
    </row>
    <row r="4" ht="30" customHeight="1" spans="1:11">
      <c r="A4" s="18" t="s">
        <v>11</v>
      </c>
      <c r="B4" s="25" t="s">
        <v>12</v>
      </c>
      <c r="C4" s="25" t="s">
        <v>13</v>
      </c>
      <c r="D4" s="26">
        <v>137</v>
      </c>
      <c r="E4" s="20">
        <f t="shared" ref="E4:E6" si="0">D4*0.25</f>
        <v>34.25</v>
      </c>
      <c r="F4" s="24">
        <v>87.8</v>
      </c>
      <c r="G4" s="24">
        <f t="shared" ref="G4:G6" si="1">F4*0.5</f>
        <v>43.9</v>
      </c>
      <c r="H4" s="24">
        <f t="shared" ref="H4:H6" si="2">E4+G4</f>
        <v>78.15</v>
      </c>
      <c r="I4" s="30">
        <f>RANK(H4,H$4:H$38)</f>
        <v>1</v>
      </c>
      <c r="J4" s="103" t="s">
        <v>14</v>
      </c>
      <c r="K4" s="107" t="s">
        <v>15</v>
      </c>
    </row>
    <row r="5" ht="30" customHeight="1" spans="1:11">
      <c r="A5" s="18" t="s">
        <v>16</v>
      </c>
      <c r="B5" s="25" t="s">
        <v>12</v>
      </c>
      <c r="C5" s="25" t="s">
        <v>17</v>
      </c>
      <c r="D5" s="26">
        <v>129</v>
      </c>
      <c r="E5" s="20">
        <f t="shared" si="0"/>
        <v>32.25</v>
      </c>
      <c r="F5" s="24">
        <v>77.8</v>
      </c>
      <c r="G5" s="24">
        <f t="shared" si="1"/>
        <v>38.9</v>
      </c>
      <c r="H5" s="24">
        <f t="shared" si="2"/>
        <v>71.15</v>
      </c>
      <c r="I5" s="30">
        <v>2</v>
      </c>
      <c r="J5" s="103" t="s">
        <v>14</v>
      </c>
      <c r="K5" s="107" t="s">
        <v>15</v>
      </c>
    </row>
    <row r="6" ht="30" customHeight="1" spans="1:11">
      <c r="A6" s="18" t="s">
        <v>18</v>
      </c>
      <c r="B6" s="25" t="s">
        <v>12</v>
      </c>
      <c r="C6" s="25" t="s">
        <v>19</v>
      </c>
      <c r="D6" s="26">
        <v>117</v>
      </c>
      <c r="E6" s="20">
        <f t="shared" si="0"/>
        <v>29.25</v>
      </c>
      <c r="F6" s="24">
        <v>80.4</v>
      </c>
      <c r="G6" s="24">
        <f t="shared" si="1"/>
        <v>40.2</v>
      </c>
      <c r="H6" s="24">
        <f t="shared" si="2"/>
        <v>69.45</v>
      </c>
      <c r="I6" s="30">
        <v>3</v>
      </c>
      <c r="J6" s="103" t="s">
        <v>14</v>
      </c>
      <c r="K6" s="113"/>
    </row>
    <row r="7" ht="30" customHeight="1" spans="1:11">
      <c r="A7" s="18" t="s">
        <v>20</v>
      </c>
      <c r="B7" s="25" t="s">
        <v>21</v>
      </c>
      <c r="C7" s="25" t="s">
        <v>22</v>
      </c>
      <c r="D7" s="26">
        <v>121.5</v>
      </c>
      <c r="E7" s="20">
        <f t="shared" ref="E7:E11" si="3">D7*0.25</f>
        <v>30.375</v>
      </c>
      <c r="F7" s="24">
        <v>87.8</v>
      </c>
      <c r="G7" s="24">
        <f t="shared" ref="G7:G11" si="4">F7*0.5</f>
        <v>43.9</v>
      </c>
      <c r="H7" s="24">
        <f t="shared" ref="H7:H11" si="5">E7+G7</f>
        <v>74.275</v>
      </c>
      <c r="I7" s="30">
        <v>1</v>
      </c>
      <c r="J7" s="103" t="s">
        <v>23</v>
      </c>
      <c r="K7" s="31" t="s">
        <v>15</v>
      </c>
    </row>
    <row r="8" ht="30" customHeight="1" spans="1:11">
      <c r="A8" s="18" t="s">
        <v>24</v>
      </c>
      <c r="B8" s="25" t="s">
        <v>21</v>
      </c>
      <c r="C8" s="25" t="s">
        <v>25</v>
      </c>
      <c r="D8" s="26">
        <v>127.5</v>
      </c>
      <c r="E8" s="20">
        <f t="shared" si="3"/>
        <v>31.875</v>
      </c>
      <c r="F8" s="24">
        <v>82.4</v>
      </c>
      <c r="G8" s="24">
        <f t="shared" si="4"/>
        <v>41.2</v>
      </c>
      <c r="H8" s="24">
        <f t="shared" si="5"/>
        <v>73.075</v>
      </c>
      <c r="I8" s="30">
        <v>2</v>
      </c>
      <c r="J8" s="103" t="s">
        <v>23</v>
      </c>
      <c r="K8" s="31" t="s">
        <v>15</v>
      </c>
    </row>
    <row r="9" ht="30" customHeight="1" spans="1:11">
      <c r="A9" s="18" t="s">
        <v>26</v>
      </c>
      <c r="B9" s="25" t="s">
        <v>21</v>
      </c>
      <c r="C9" s="25" t="s">
        <v>27</v>
      </c>
      <c r="D9" s="26">
        <v>112.5</v>
      </c>
      <c r="E9" s="20">
        <f t="shared" si="3"/>
        <v>28.125</v>
      </c>
      <c r="F9" s="24">
        <v>85.6</v>
      </c>
      <c r="G9" s="24">
        <f t="shared" si="4"/>
        <v>42.8</v>
      </c>
      <c r="H9" s="24">
        <f t="shared" si="5"/>
        <v>70.925</v>
      </c>
      <c r="I9" s="30">
        <v>3</v>
      </c>
      <c r="J9" s="103" t="s">
        <v>23</v>
      </c>
      <c r="K9" s="113"/>
    </row>
    <row r="10" ht="24" spans="1:11">
      <c r="A10" s="18" t="s">
        <v>28</v>
      </c>
      <c r="B10" s="25" t="s">
        <v>21</v>
      </c>
      <c r="C10" s="25" t="s">
        <v>29</v>
      </c>
      <c r="D10" s="26">
        <v>110.5</v>
      </c>
      <c r="E10" s="20">
        <f t="shared" si="3"/>
        <v>27.625</v>
      </c>
      <c r="F10" s="24">
        <v>84.8</v>
      </c>
      <c r="G10" s="24">
        <f t="shared" si="4"/>
        <v>42.4</v>
      </c>
      <c r="H10" s="24">
        <f t="shared" si="5"/>
        <v>70.025</v>
      </c>
      <c r="I10" s="30">
        <v>4</v>
      </c>
      <c r="J10" s="103" t="s">
        <v>23</v>
      </c>
      <c r="K10" s="113"/>
    </row>
    <row r="11" ht="24" spans="1:11">
      <c r="A11" s="18" t="s">
        <v>30</v>
      </c>
      <c r="B11" s="25" t="s">
        <v>21</v>
      </c>
      <c r="C11" s="25" t="s">
        <v>31</v>
      </c>
      <c r="D11" s="26">
        <v>117.5</v>
      </c>
      <c r="E11" s="20">
        <f t="shared" si="3"/>
        <v>29.375</v>
      </c>
      <c r="F11" s="24">
        <v>76.2</v>
      </c>
      <c r="G11" s="24">
        <f t="shared" si="4"/>
        <v>38.1</v>
      </c>
      <c r="H11" s="24">
        <f t="shared" si="5"/>
        <v>67.475</v>
      </c>
      <c r="I11" s="30">
        <v>5</v>
      </c>
      <c r="J11" s="103" t="s">
        <v>23</v>
      </c>
      <c r="K11" s="113"/>
    </row>
  </sheetData>
  <mergeCells count="1">
    <mergeCell ref="A1:J1"/>
  </mergeCells>
  <printOptions horizontalCentered="1"/>
  <pageMargins left="0.751388888888889" right="0.751388888888889" top="0.810416666666667" bottom="0.708333333333333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workbookViewId="0">
      <selection activeCell="K11" sqref="K11"/>
    </sheetView>
  </sheetViews>
  <sheetFormatPr defaultColWidth="9" defaultRowHeight="14.25"/>
  <cols>
    <col min="1" max="1" width="9" style="12"/>
    <col min="2" max="2" width="14" style="12" customWidth="1"/>
    <col min="3" max="3" width="13.875" style="15" customWidth="1"/>
    <col min="4" max="4" width="8.625" style="12" customWidth="1"/>
    <col min="5" max="5" width="8.875" style="12" customWidth="1"/>
    <col min="6" max="6" width="8.625" style="12" customWidth="1"/>
    <col min="7" max="7" width="11.875" style="12" customWidth="1"/>
    <col min="8" max="8" width="10.25" style="12" customWidth="1"/>
    <col min="9" max="9" width="7.375" style="12" customWidth="1"/>
    <col min="10" max="10" width="11.125" style="12" customWidth="1"/>
    <col min="11" max="16384" width="9" style="12"/>
  </cols>
  <sheetData>
    <row r="1" ht="22.5" spans="1:10">
      <c r="A1" s="17" t="s">
        <v>145</v>
      </c>
      <c r="B1" s="17"/>
      <c r="C1" s="17"/>
      <c r="D1" s="17"/>
      <c r="E1" s="17"/>
      <c r="F1" s="17"/>
      <c r="G1" s="17"/>
      <c r="H1" s="17"/>
      <c r="I1" s="17"/>
      <c r="J1" s="17"/>
    </row>
    <row r="2" ht="12" customHeight="1" spans="1:10">
      <c r="A2" s="17"/>
      <c r="B2" s="17"/>
      <c r="C2" s="17"/>
      <c r="D2" s="17"/>
      <c r="E2" s="17"/>
      <c r="F2" s="17"/>
      <c r="G2" s="17"/>
      <c r="H2" s="17"/>
      <c r="I2" s="17"/>
      <c r="J2" s="17"/>
    </row>
    <row r="3" ht="30" customHeight="1" spans="1:10">
      <c r="A3" s="18" t="s">
        <v>1</v>
      </c>
      <c r="B3" s="18" t="s">
        <v>2</v>
      </c>
      <c r="C3" s="19" t="s">
        <v>3</v>
      </c>
      <c r="D3" s="18" t="s">
        <v>4</v>
      </c>
      <c r="E3" s="20" t="s">
        <v>5</v>
      </c>
      <c r="F3" s="18" t="s">
        <v>6</v>
      </c>
      <c r="G3" s="18" t="s">
        <v>7</v>
      </c>
      <c r="H3" s="28" t="s">
        <v>8</v>
      </c>
      <c r="I3" s="28" t="s">
        <v>9</v>
      </c>
      <c r="J3" s="29" t="s">
        <v>10</v>
      </c>
    </row>
    <row r="4" ht="24.95" customHeight="1" spans="1:10">
      <c r="A4" s="18" t="s">
        <v>146</v>
      </c>
      <c r="B4" s="25" t="s">
        <v>147</v>
      </c>
      <c r="C4" s="25" t="s">
        <v>148</v>
      </c>
      <c r="D4" s="26">
        <v>158.5</v>
      </c>
      <c r="E4" s="20">
        <f t="shared" ref="E4:E19" si="0">D4*0.25</f>
        <v>39.625</v>
      </c>
      <c r="F4" s="24">
        <v>88.8</v>
      </c>
      <c r="G4" s="24">
        <f t="shared" ref="G4:G19" si="1">F4*0.5</f>
        <v>44.4</v>
      </c>
      <c r="H4" s="24">
        <f t="shared" ref="H4:H19" si="2">E4+G4</f>
        <v>84.025</v>
      </c>
      <c r="I4" s="30">
        <f>RANK(H4,H$4:H$51)</f>
        <v>1</v>
      </c>
      <c r="J4" s="31" t="s">
        <v>15</v>
      </c>
    </row>
    <row r="5" ht="24.95" customHeight="1" spans="1:10">
      <c r="A5" s="18" t="s">
        <v>149</v>
      </c>
      <c r="B5" s="25" t="s">
        <v>147</v>
      </c>
      <c r="C5" s="25" t="s">
        <v>150</v>
      </c>
      <c r="D5" s="26">
        <v>153</v>
      </c>
      <c r="E5" s="20">
        <f t="shared" si="0"/>
        <v>38.25</v>
      </c>
      <c r="F5" s="24">
        <v>85.6</v>
      </c>
      <c r="G5" s="24">
        <f t="shared" si="1"/>
        <v>42.8</v>
      </c>
      <c r="H5" s="24">
        <f t="shared" si="2"/>
        <v>81.05</v>
      </c>
      <c r="I5" s="30">
        <f>RANK(H5,H$4:H$51)</f>
        <v>2</v>
      </c>
      <c r="J5" s="31" t="s">
        <v>15</v>
      </c>
    </row>
    <row r="6" ht="24.95" customHeight="1" spans="1:10">
      <c r="A6" s="18" t="s">
        <v>151</v>
      </c>
      <c r="B6" s="25" t="s">
        <v>147</v>
      </c>
      <c r="C6" s="25" t="s">
        <v>152</v>
      </c>
      <c r="D6" s="26">
        <v>151.5</v>
      </c>
      <c r="E6" s="20">
        <f t="shared" si="0"/>
        <v>37.875</v>
      </c>
      <c r="F6" s="24">
        <v>83.8</v>
      </c>
      <c r="G6" s="24">
        <f t="shared" si="1"/>
        <v>41.9</v>
      </c>
      <c r="H6" s="24">
        <f t="shared" si="2"/>
        <v>79.775</v>
      </c>
      <c r="I6" s="30">
        <f>RANK(H6,H$4:H$51)</f>
        <v>3</v>
      </c>
      <c r="J6" s="31" t="s">
        <v>15</v>
      </c>
    </row>
    <row r="7" ht="24.95" customHeight="1" spans="1:10">
      <c r="A7" s="18" t="s">
        <v>153</v>
      </c>
      <c r="B7" s="25" t="s">
        <v>147</v>
      </c>
      <c r="C7" s="25" t="s">
        <v>154</v>
      </c>
      <c r="D7" s="26">
        <v>142.5</v>
      </c>
      <c r="E7" s="20">
        <f t="shared" si="0"/>
        <v>35.625</v>
      </c>
      <c r="F7" s="24">
        <v>86.6</v>
      </c>
      <c r="G7" s="24">
        <f t="shared" si="1"/>
        <v>43.3</v>
      </c>
      <c r="H7" s="24">
        <f t="shared" si="2"/>
        <v>78.925</v>
      </c>
      <c r="I7" s="30">
        <f>RANK(H7,H$4:H$51)</f>
        <v>4</v>
      </c>
      <c r="J7" s="31" t="s">
        <v>15</v>
      </c>
    </row>
    <row r="8" ht="24.95" customHeight="1" spans="1:10">
      <c r="A8" s="18" t="s">
        <v>155</v>
      </c>
      <c r="B8" s="25" t="s">
        <v>147</v>
      </c>
      <c r="C8" s="25" t="s">
        <v>156</v>
      </c>
      <c r="D8" s="26">
        <v>134.5</v>
      </c>
      <c r="E8" s="20">
        <f t="shared" si="0"/>
        <v>33.625</v>
      </c>
      <c r="F8" s="24">
        <v>86.8</v>
      </c>
      <c r="G8" s="24">
        <f t="shared" si="1"/>
        <v>43.4</v>
      </c>
      <c r="H8" s="24">
        <f t="shared" si="2"/>
        <v>77.025</v>
      </c>
      <c r="I8" s="30">
        <f>RANK(H8,H$4:H$51)</f>
        <v>5</v>
      </c>
      <c r="J8" s="31" t="s">
        <v>15</v>
      </c>
    </row>
    <row r="9" ht="24.95" customHeight="1" spans="1:10">
      <c r="A9" s="18" t="s">
        <v>157</v>
      </c>
      <c r="B9" s="25" t="s">
        <v>147</v>
      </c>
      <c r="C9" s="25" t="s">
        <v>158</v>
      </c>
      <c r="D9" s="26">
        <v>144.5</v>
      </c>
      <c r="E9" s="20">
        <f t="shared" si="0"/>
        <v>36.125</v>
      </c>
      <c r="F9" s="24">
        <v>80.8</v>
      </c>
      <c r="G9" s="24">
        <f t="shared" si="1"/>
        <v>40.4</v>
      </c>
      <c r="H9" s="24">
        <f t="shared" si="2"/>
        <v>76.525</v>
      </c>
      <c r="I9" s="30">
        <f>RANK(H9,H$4:H$51)</f>
        <v>6</v>
      </c>
      <c r="J9" s="31" t="s">
        <v>15</v>
      </c>
    </row>
    <row r="10" ht="24.95" customHeight="1" spans="1:10">
      <c r="A10" s="18" t="s">
        <v>159</v>
      </c>
      <c r="B10" s="25" t="s">
        <v>147</v>
      </c>
      <c r="C10" s="25" t="s">
        <v>160</v>
      </c>
      <c r="D10" s="26">
        <v>129</v>
      </c>
      <c r="E10" s="20">
        <f t="shared" si="0"/>
        <v>32.25</v>
      </c>
      <c r="F10" s="24">
        <v>86.4</v>
      </c>
      <c r="G10" s="24">
        <f t="shared" si="1"/>
        <v>43.2</v>
      </c>
      <c r="H10" s="24">
        <f t="shared" si="2"/>
        <v>75.45</v>
      </c>
      <c r="I10" s="30">
        <f>RANK(H10,H$4:H$51)</f>
        <v>7</v>
      </c>
      <c r="J10" s="103"/>
    </row>
    <row r="11" ht="24.95" customHeight="1" spans="1:10">
      <c r="A11" s="18" t="s">
        <v>161</v>
      </c>
      <c r="B11" s="25" t="s">
        <v>147</v>
      </c>
      <c r="C11" s="25" t="s">
        <v>162</v>
      </c>
      <c r="D11" s="26">
        <v>121</v>
      </c>
      <c r="E11" s="20">
        <f t="shared" si="0"/>
        <v>30.25</v>
      </c>
      <c r="F11" s="24">
        <v>84.6</v>
      </c>
      <c r="G11" s="24">
        <f t="shared" si="1"/>
        <v>42.3</v>
      </c>
      <c r="H11" s="24">
        <f t="shared" si="2"/>
        <v>72.55</v>
      </c>
      <c r="I11" s="30">
        <f>RANK(H11,H$4:H$51)</f>
        <v>8</v>
      </c>
      <c r="J11" s="103"/>
    </row>
    <row r="12" ht="24.95" customHeight="1" spans="1:10">
      <c r="A12" s="18" t="s">
        <v>163</v>
      </c>
      <c r="B12" s="25" t="s">
        <v>147</v>
      </c>
      <c r="C12" s="25" t="s">
        <v>164</v>
      </c>
      <c r="D12" s="26">
        <v>124</v>
      </c>
      <c r="E12" s="20">
        <f t="shared" si="0"/>
        <v>31</v>
      </c>
      <c r="F12" s="24">
        <v>80.2</v>
      </c>
      <c r="G12" s="24">
        <f t="shared" si="1"/>
        <v>40.1</v>
      </c>
      <c r="H12" s="24">
        <f t="shared" si="2"/>
        <v>71.1</v>
      </c>
      <c r="I12" s="30">
        <f>RANK(H12,H$4:H$51)</f>
        <v>9</v>
      </c>
      <c r="J12" s="103"/>
    </row>
    <row r="13" ht="24.95" customHeight="1" spans="1:10">
      <c r="A13" s="18" t="s">
        <v>165</v>
      </c>
      <c r="B13" s="25" t="s">
        <v>147</v>
      </c>
      <c r="C13" s="25" t="s">
        <v>166</v>
      </c>
      <c r="D13" s="26">
        <v>124</v>
      </c>
      <c r="E13" s="20">
        <f t="shared" si="0"/>
        <v>31</v>
      </c>
      <c r="F13" s="24">
        <v>77.4</v>
      </c>
      <c r="G13" s="24">
        <f t="shared" si="1"/>
        <v>38.7</v>
      </c>
      <c r="H13" s="24">
        <f t="shared" si="2"/>
        <v>69.7</v>
      </c>
      <c r="I13" s="30">
        <f>RANK(H13,H$4:H$51)</f>
        <v>10</v>
      </c>
      <c r="J13" s="103"/>
    </row>
    <row r="14" ht="24.95" customHeight="1" spans="1:10">
      <c r="A14" s="18" t="s">
        <v>167</v>
      </c>
      <c r="B14" s="25" t="s">
        <v>147</v>
      </c>
      <c r="C14" s="25" t="s">
        <v>168</v>
      </c>
      <c r="D14" s="26">
        <v>99</v>
      </c>
      <c r="E14" s="20">
        <f t="shared" si="0"/>
        <v>24.75</v>
      </c>
      <c r="F14" s="24">
        <v>87.4</v>
      </c>
      <c r="G14" s="24">
        <f t="shared" si="1"/>
        <v>43.7</v>
      </c>
      <c r="H14" s="24">
        <f t="shared" si="2"/>
        <v>68.45</v>
      </c>
      <c r="I14" s="30">
        <f>RANK(H14,H$4:H$51)</f>
        <v>11</v>
      </c>
      <c r="J14" s="103"/>
    </row>
    <row r="15" ht="24.95" customHeight="1" spans="1:10">
      <c r="A15" s="18" t="s">
        <v>169</v>
      </c>
      <c r="B15" s="25" t="s">
        <v>147</v>
      </c>
      <c r="C15" s="25" t="s">
        <v>170</v>
      </c>
      <c r="D15" s="26">
        <v>103.5</v>
      </c>
      <c r="E15" s="20">
        <f t="shared" si="0"/>
        <v>25.875</v>
      </c>
      <c r="F15" s="24">
        <v>77.2</v>
      </c>
      <c r="G15" s="24">
        <f t="shared" si="1"/>
        <v>38.6</v>
      </c>
      <c r="H15" s="24">
        <f t="shared" si="2"/>
        <v>64.475</v>
      </c>
      <c r="I15" s="30">
        <f>RANK(H15,H$4:H$51)</f>
        <v>12</v>
      </c>
      <c r="J15" s="103"/>
    </row>
    <row r="16" ht="24.95" customHeight="1" spans="1:10">
      <c r="A16" s="18" t="s">
        <v>171</v>
      </c>
      <c r="B16" s="25" t="s">
        <v>147</v>
      </c>
      <c r="C16" s="25" t="s">
        <v>172</v>
      </c>
      <c r="D16" s="26">
        <v>102</v>
      </c>
      <c r="E16" s="20">
        <f t="shared" si="0"/>
        <v>25.5</v>
      </c>
      <c r="F16" s="24">
        <v>77.4</v>
      </c>
      <c r="G16" s="24">
        <f t="shared" si="1"/>
        <v>38.7</v>
      </c>
      <c r="H16" s="24">
        <f t="shared" si="2"/>
        <v>64.2</v>
      </c>
      <c r="I16" s="30">
        <f>RANK(H16,H$4:H$51)</f>
        <v>13</v>
      </c>
      <c r="J16" s="103"/>
    </row>
    <row r="17" ht="24.95" customHeight="1" spans="1:10">
      <c r="A17" s="18" t="s">
        <v>173</v>
      </c>
      <c r="B17" s="25" t="s">
        <v>147</v>
      </c>
      <c r="C17" s="25" t="s">
        <v>174</v>
      </c>
      <c r="D17" s="26">
        <v>105.5</v>
      </c>
      <c r="E17" s="20">
        <f t="shared" si="0"/>
        <v>26.375</v>
      </c>
      <c r="F17" s="24">
        <v>74.6</v>
      </c>
      <c r="G17" s="24">
        <f t="shared" si="1"/>
        <v>37.3</v>
      </c>
      <c r="H17" s="24">
        <f t="shared" si="2"/>
        <v>63.675</v>
      </c>
      <c r="I17" s="30">
        <f>RANK(H17,H$4:H$51)</f>
        <v>14</v>
      </c>
      <c r="J17" s="103"/>
    </row>
    <row r="18" ht="24.95" customHeight="1" spans="1:10">
      <c r="A18" s="18" t="s">
        <v>175</v>
      </c>
      <c r="B18" s="25" t="s">
        <v>147</v>
      </c>
      <c r="C18" s="25" t="s">
        <v>176</v>
      </c>
      <c r="D18" s="26">
        <v>146.5</v>
      </c>
      <c r="E18" s="20">
        <f t="shared" si="0"/>
        <v>36.625</v>
      </c>
      <c r="F18" s="24">
        <v>0</v>
      </c>
      <c r="G18" s="24">
        <f t="shared" si="1"/>
        <v>0</v>
      </c>
      <c r="H18" s="24">
        <f t="shared" si="2"/>
        <v>36.625</v>
      </c>
      <c r="I18" s="30">
        <f>RANK(H18,H$4:H$51)</f>
        <v>15</v>
      </c>
      <c r="J18" s="103"/>
    </row>
    <row r="19" ht="24.95" customHeight="1" spans="1:10">
      <c r="A19" s="18" t="s">
        <v>177</v>
      </c>
      <c r="B19" s="25" t="s">
        <v>147</v>
      </c>
      <c r="C19" s="25" t="s">
        <v>178</v>
      </c>
      <c r="D19" s="26">
        <v>118.5</v>
      </c>
      <c r="E19" s="20">
        <f t="shared" si="0"/>
        <v>29.625</v>
      </c>
      <c r="F19" s="24">
        <v>0</v>
      </c>
      <c r="G19" s="24">
        <f t="shared" si="1"/>
        <v>0</v>
      </c>
      <c r="H19" s="24">
        <f t="shared" si="2"/>
        <v>29.625</v>
      </c>
      <c r="I19" s="30">
        <f>RANK(H19,H$4:H$51)</f>
        <v>16</v>
      </c>
      <c r="J19" s="103"/>
    </row>
  </sheetData>
  <mergeCells count="1">
    <mergeCell ref="A1:J1"/>
  </mergeCells>
  <printOptions horizontalCentered="1"/>
  <pageMargins left="0.751388888888889" right="0.751388888888889" top="0.810416666666667" bottom="0.708333333333333" header="0.5" footer="0.5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J3" sqref="J3"/>
    </sheetView>
  </sheetViews>
  <sheetFormatPr defaultColWidth="9" defaultRowHeight="14.25"/>
  <cols>
    <col min="1" max="1" width="9" style="12"/>
    <col min="2" max="2" width="14" style="12" customWidth="1"/>
    <col min="3" max="3" width="13.875" style="15" customWidth="1"/>
    <col min="4" max="4" width="8.625" style="12" customWidth="1"/>
    <col min="5" max="5" width="8.875" style="12" customWidth="1"/>
    <col min="6" max="6" width="9" style="12" customWidth="1"/>
    <col min="7" max="7" width="11.875" style="12" customWidth="1"/>
    <col min="8" max="8" width="10.25" style="12" customWidth="1"/>
    <col min="9" max="9" width="7.375" style="12" customWidth="1"/>
    <col min="10" max="10" width="11.125" style="12" customWidth="1"/>
    <col min="11" max="16384" width="9" style="12"/>
  </cols>
  <sheetData>
    <row r="1" ht="22.5" spans="1:10">
      <c r="A1" s="17" t="s">
        <v>179</v>
      </c>
      <c r="B1" s="17"/>
      <c r="C1" s="17"/>
      <c r="D1" s="17"/>
      <c r="E1" s="17"/>
      <c r="F1" s="17"/>
      <c r="G1" s="17"/>
      <c r="H1" s="17"/>
      <c r="I1" s="17"/>
      <c r="J1" s="17"/>
    </row>
    <row r="2" ht="30" customHeight="1" spans="1:10">
      <c r="A2" s="18" t="s">
        <v>1</v>
      </c>
      <c r="B2" s="18" t="s">
        <v>2</v>
      </c>
      <c r="C2" s="19" t="s">
        <v>3</v>
      </c>
      <c r="D2" s="18" t="s">
        <v>4</v>
      </c>
      <c r="E2" s="20" t="s">
        <v>5</v>
      </c>
      <c r="F2" s="18" t="s">
        <v>6</v>
      </c>
      <c r="G2" s="18" t="s">
        <v>7</v>
      </c>
      <c r="H2" s="28" t="s">
        <v>8</v>
      </c>
      <c r="I2" s="28" t="s">
        <v>9</v>
      </c>
      <c r="J2" s="29" t="s">
        <v>10</v>
      </c>
    </row>
    <row r="3" ht="30" customHeight="1" spans="1:10">
      <c r="A3" s="18" t="s">
        <v>180</v>
      </c>
      <c r="B3" s="25" t="s">
        <v>181</v>
      </c>
      <c r="C3" s="25" t="s">
        <v>182</v>
      </c>
      <c r="D3" s="26">
        <v>163</v>
      </c>
      <c r="E3" s="20">
        <f t="shared" ref="E3:E14" si="0">D3*0.25</f>
        <v>40.75</v>
      </c>
      <c r="F3" s="24">
        <v>87.8</v>
      </c>
      <c r="G3" s="24">
        <f t="shared" ref="G3:G14" si="1">F3*0.5</f>
        <v>43.9</v>
      </c>
      <c r="H3" s="24">
        <f t="shared" ref="H3:H14" si="2">E3+G3</f>
        <v>84.65</v>
      </c>
      <c r="I3" s="30">
        <f>RANK(H3,H$3:H$39)</f>
        <v>1</v>
      </c>
      <c r="J3" s="31" t="s">
        <v>15</v>
      </c>
    </row>
    <row r="4" ht="30" customHeight="1" spans="1:10">
      <c r="A4" s="18" t="s">
        <v>183</v>
      </c>
      <c r="B4" s="25" t="s">
        <v>181</v>
      </c>
      <c r="C4" s="25" t="s">
        <v>184</v>
      </c>
      <c r="D4" s="26">
        <v>162.5</v>
      </c>
      <c r="E4" s="20">
        <f t="shared" si="0"/>
        <v>40.625</v>
      </c>
      <c r="F4" s="24">
        <v>86.2</v>
      </c>
      <c r="G4" s="24">
        <f t="shared" si="1"/>
        <v>43.1</v>
      </c>
      <c r="H4" s="24">
        <f t="shared" si="2"/>
        <v>83.725</v>
      </c>
      <c r="I4" s="30">
        <f>RANK(H4,H$3:H$39)</f>
        <v>2</v>
      </c>
      <c r="J4" s="31" t="s">
        <v>15</v>
      </c>
    </row>
    <row r="5" ht="30" customHeight="1" spans="1:10">
      <c r="A5" s="18" t="s">
        <v>185</v>
      </c>
      <c r="B5" s="25" t="s">
        <v>181</v>
      </c>
      <c r="C5" s="25" t="s">
        <v>186</v>
      </c>
      <c r="D5" s="26">
        <v>151.5</v>
      </c>
      <c r="E5" s="20">
        <f t="shared" si="0"/>
        <v>37.875</v>
      </c>
      <c r="F5" s="24">
        <v>87.2</v>
      </c>
      <c r="G5" s="24">
        <f t="shared" si="1"/>
        <v>43.6</v>
      </c>
      <c r="H5" s="24">
        <f t="shared" si="2"/>
        <v>81.475</v>
      </c>
      <c r="I5" s="30">
        <f>RANK(H5,H$3:H$39)</f>
        <v>3</v>
      </c>
      <c r="J5" s="31" t="s">
        <v>15</v>
      </c>
    </row>
    <row r="6" ht="30" customHeight="1" spans="1:10">
      <c r="A6" s="18" t="s">
        <v>187</v>
      </c>
      <c r="B6" s="25" t="s">
        <v>181</v>
      </c>
      <c r="C6" s="25" t="s">
        <v>188</v>
      </c>
      <c r="D6" s="26">
        <v>143.5</v>
      </c>
      <c r="E6" s="20">
        <f t="shared" si="0"/>
        <v>35.875</v>
      </c>
      <c r="F6" s="24">
        <v>90</v>
      </c>
      <c r="G6" s="24">
        <f t="shared" si="1"/>
        <v>45</v>
      </c>
      <c r="H6" s="24">
        <f t="shared" si="2"/>
        <v>80.875</v>
      </c>
      <c r="I6" s="30">
        <f>RANK(H6,H$3:H$39)</f>
        <v>4</v>
      </c>
      <c r="J6" s="31" t="s">
        <v>15</v>
      </c>
    </row>
    <row r="7" ht="30" customHeight="1" spans="1:10">
      <c r="A7" s="18" t="s">
        <v>189</v>
      </c>
      <c r="B7" s="25" t="s">
        <v>181</v>
      </c>
      <c r="C7" s="25" t="s">
        <v>190</v>
      </c>
      <c r="D7" s="26">
        <v>149</v>
      </c>
      <c r="E7" s="20">
        <f t="shared" si="0"/>
        <v>37.25</v>
      </c>
      <c r="F7" s="24">
        <v>84.6</v>
      </c>
      <c r="G7" s="24">
        <f t="shared" si="1"/>
        <v>42.3</v>
      </c>
      <c r="H7" s="24">
        <f t="shared" si="2"/>
        <v>79.55</v>
      </c>
      <c r="I7" s="30">
        <f>RANK(H7,H$3:H$39)</f>
        <v>5</v>
      </c>
      <c r="J7" s="31" t="s">
        <v>15</v>
      </c>
    </row>
    <row r="8" ht="30" customHeight="1" spans="1:10">
      <c r="A8" s="18" t="s">
        <v>191</v>
      </c>
      <c r="B8" s="25" t="s">
        <v>181</v>
      </c>
      <c r="C8" s="25" t="s">
        <v>192</v>
      </c>
      <c r="D8" s="26">
        <v>148</v>
      </c>
      <c r="E8" s="20">
        <f t="shared" si="0"/>
        <v>37</v>
      </c>
      <c r="F8" s="24">
        <v>84.8</v>
      </c>
      <c r="G8" s="24">
        <f t="shared" si="1"/>
        <v>42.4</v>
      </c>
      <c r="H8" s="24">
        <f t="shared" si="2"/>
        <v>79.4</v>
      </c>
      <c r="I8" s="30">
        <f>RANK(H8,H$3:H$39)</f>
        <v>6</v>
      </c>
      <c r="J8" s="31" t="s">
        <v>15</v>
      </c>
    </row>
    <row r="9" ht="30" customHeight="1" spans="1:10">
      <c r="A9" s="18" t="s">
        <v>193</v>
      </c>
      <c r="B9" s="25" t="s">
        <v>181</v>
      </c>
      <c r="C9" s="25" t="s">
        <v>194</v>
      </c>
      <c r="D9" s="26">
        <v>144.5</v>
      </c>
      <c r="E9" s="20">
        <f t="shared" si="0"/>
        <v>36.125</v>
      </c>
      <c r="F9" s="24">
        <v>79.4</v>
      </c>
      <c r="G9" s="24">
        <f t="shared" si="1"/>
        <v>39.7</v>
      </c>
      <c r="H9" s="24">
        <f t="shared" si="2"/>
        <v>75.825</v>
      </c>
      <c r="I9" s="30">
        <f>RANK(H9,H$3:H$39)</f>
        <v>7</v>
      </c>
      <c r="J9" s="31" t="s">
        <v>15</v>
      </c>
    </row>
    <row r="10" ht="30" customHeight="1" spans="1:10">
      <c r="A10" s="18" t="s">
        <v>195</v>
      </c>
      <c r="B10" s="25" t="s">
        <v>181</v>
      </c>
      <c r="C10" s="25" t="s">
        <v>196</v>
      </c>
      <c r="D10" s="26">
        <v>118.5</v>
      </c>
      <c r="E10" s="20">
        <f t="shared" si="0"/>
        <v>29.625</v>
      </c>
      <c r="F10" s="24">
        <v>89.2</v>
      </c>
      <c r="G10" s="24">
        <f t="shared" si="1"/>
        <v>44.6</v>
      </c>
      <c r="H10" s="24">
        <f t="shared" si="2"/>
        <v>74.225</v>
      </c>
      <c r="I10" s="30">
        <f>RANK(H10,H$3:H$39)</f>
        <v>8</v>
      </c>
      <c r="J10" s="103"/>
    </row>
    <row r="11" ht="30" customHeight="1" spans="1:10">
      <c r="A11" s="18" t="s">
        <v>197</v>
      </c>
      <c r="B11" s="25" t="s">
        <v>181</v>
      </c>
      <c r="C11" s="25" t="s">
        <v>198</v>
      </c>
      <c r="D11" s="26">
        <v>129</v>
      </c>
      <c r="E11" s="20">
        <f t="shared" si="0"/>
        <v>32.25</v>
      </c>
      <c r="F11" s="24">
        <v>79</v>
      </c>
      <c r="G11" s="24">
        <f t="shared" si="1"/>
        <v>39.5</v>
      </c>
      <c r="H11" s="24">
        <f t="shared" si="2"/>
        <v>71.75</v>
      </c>
      <c r="I11" s="30">
        <f>RANK(H11,H$3:H$39)</f>
        <v>9</v>
      </c>
      <c r="J11" s="103"/>
    </row>
    <row r="12" ht="30" customHeight="1" spans="1:10">
      <c r="A12" s="18" t="s">
        <v>199</v>
      </c>
      <c r="B12" s="25" t="s">
        <v>181</v>
      </c>
      <c r="C12" s="25" t="s">
        <v>200</v>
      </c>
      <c r="D12" s="26">
        <v>110</v>
      </c>
      <c r="E12" s="20">
        <f t="shared" si="0"/>
        <v>27.5</v>
      </c>
      <c r="F12" s="24">
        <v>85.8</v>
      </c>
      <c r="G12" s="24">
        <f t="shared" si="1"/>
        <v>42.9</v>
      </c>
      <c r="H12" s="24">
        <f t="shared" si="2"/>
        <v>70.4</v>
      </c>
      <c r="I12" s="30">
        <f>RANK(H12,H$3:H$39)</f>
        <v>10</v>
      </c>
      <c r="J12" s="103"/>
    </row>
    <row r="13" ht="30" customHeight="1" spans="1:10">
      <c r="A13" s="18" t="s">
        <v>201</v>
      </c>
      <c r="B13" s="25" t="s">
        <v>181</v>
      </c>
      <c r="C13" s="25" t="s">
        <v>202</v>
      </c>
      <c r="D13" s="26">
        <v>113.5</v>
      </c>
      <c r="E13" s="20">
        <f t="shared" si="0"/>
        <v>28.375</v>
      </c>
      <c r="F13" s="24">
        <v>79.2</v>
      </c>
      <c r="G13" s="24">
        <f t="shared" si="1"/>
        <v>39.6</v>
      </c>
      <c r="H13" s="24">
        <f t="shared" si="2"/>
        <v>67.975</v>
      </c>
      <c r="I13" s="30">
        <f>RANK(H13,H$3:H$39)</f>
        <v>11</v>
      </c>
      <c r="J13" s="103"/>
    </row>
    <row r="14" ht="30" customHeight="1" spans="1:10">
      <c r="A14" s="18" t="s">
        <v>203</v>
      </c>
      <c r="B14" s="25" t="s">
        <v>181</v>
      </c>
      <c r="C14" s="25" t="s">
        <v>204</v>
      </c>
      <c r="D14" s="26">
        <v>109</v>
      </c>
      <c r="E14" s="20">
        <f t="shared" si="0"/>
        <v>27.25</v>
      </c>
      <c r="F14" s="24">
        <v>78</v>
      </c>
      <c r="G14" s="24">
        <f t="shared" si="1"/>
        <v>39</v>
      </c>
      <c r="H14" s="24">
        <f t="shared" si="2"/>
        <v>66.25</v>
      </c>
      <c r="I14" s="30">
        <f>RANK(H14,H$3:H$39)</f>
        <v>12</v>
      </c>
      <c r="J14" s="103"/>
    </row>
  </sheetData>
  <sortState ref="A3:J14">
    <sortCondition ref="H3:H14" descending="1"/>
  </sortState>
  <mergeCells count="1">
    <mergeCell ref="A1:J1"/>
  </mergeCells>
  <pageMargins left="0.75" right="0.75" top="0.81" bottom="0.71" header="0.5" footer="0.5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A1" sqref="A1:J1"/>
    </sheetView>
  </sheetViews>
  <sheetFormatPr defaultColWidth="9" defaultRowHeight="14.25"/>
  <cols>
    <col min="1" max="1" width="13.625" style="12" customWidth="1"/>
    <col min="2" max="2" width="15.875" style="12" customWidth="1"/>
    <col min="3" max="3" width="13.875" style="15" customWidth="1"/>
    <col min="4" max="4" width="8.625" style="12" customWidth="1"/>
    <col min="5" max="5" width="8.875" style="12" customWidth="1"/>
    <col min="6" max="7" width="8.75" style="12" customWidth="1"/>
    <col min="8" max="8" width="10.25" style="12" customWidth="1"/>
    <col min="9" max="9" width="7.375" style="12" customWidth="1"/>
    <col min="10" max="10" width="11.125" style="12" customWidth="1"/>
    <col min="11" max="16384" width="9" style="12"/>
  </cols>
  <sheetData>
    <row r="1" ht="22.5" spans="1:10">
      <c r="A1" s="17" t="s">
        <v>205</v>
      </c>
      <c r="B1" s="17"/>
      <c r="C1" s="17"/>
      <c r="D1" s="17"/>
      <c r="E1" s="17"/>
      <c r="F1" s="17"/>
      <c r="G1" s="17"/>
      <c r="H1" s="17"/>
      <c r="I1" s="17"/>
      <c r="J1" s="17"/>
    </row>
    <row r="2" ht="31" customHeight="1" spans="1:10">
      <c r="A2" s="18" t="s">
        <v>1</v>
      </c>
      <c r="B2" s="18" t="s">
        <v>2</v>
      </c>
      <c r="C2" s="19" t="s">
        <v>3</v>
      </c>
      <c r="D2" s="18" t="s">
        <v>4</v>
      </c>
      <c r="E2" s="20" t="s">
        <v>5</v>
      </c>
      <c r="F2" s="18" t="s">
        <v>6</v>
      </c>
      <c r="G2" s="18" t="s">
        <v>7</v>
      </c>
      <c r="H2" s="28" t="s">
        <v>8</v>
      </c>
      <c r="I2" s="28" t="s">
        <v>9</v>
      </c>
      <c r="J2" s="29" t="s">
        <v>10</v>
      </c>
    </row>
    <row r="3" ht="30" customHeight="1" spans="1:10">
      <c r="A3" s="18" t="s">
        <v>206</v>
      </c>
      <c r="B3" s="25" t="s">
        <v>207</v>
      </c>
      <c r="C3" s="25" t="s">
        <v>208</v>
      </c>
      <c r="D3" s="26">
        <v>154</v>
      </c>
      <c r="E3" s="20">
        <f t="shared" ref="E3:E17" si="0">D3*0.25</f>
        <v>38.5</v>
      </c>
      <c r="F3" s="24">
        <v>92.4</v>
      </c>
      <c r="G3" s="24">
        <f t="shared" ref="G3:G17" si="1">F3*0.5</f>
        <v>46.2</v>
      </c>
      <c r="H3" s="24">
        <f t="shared" ref="H3:H17" si="2">E3+G3</f>
        <v>84.7</v>
      </c>
      <c r="I3" s="30">
        <f>RANK(H3,H$3:H$50)</f>
        <v>1</v>
      </c>
      <c r="J3" s="31" t="s">
        <v>15</v>
      </c>
    </row>
    <row r="4" s="12" customFormat="1" ht="30" customHeight="1" spans="1:10">
      <c r="A4" s="18" t="s">
        <v>209</v>
      </c>
      <c r="B4" s="25" t="s">
        <v>207</v>
      </c>
      <c r="C4" s="25" t="s">
        <v>210</v>
      </c>
      <c r="D4" s="26">
        <v>150.5</v>
      </c>
      <c r="E4" s="20">
        <f t="shared" si="0"/>
        <v>37.625</v>
      </c>
      <c r="F4" s="24">
        <v>94</v>
      </c>
      <c r="G4" s="24">
        <f t="shared" si="1"/>
        <v>47</v>
      </c>
      <c r="H4" s="24">
        <f t="shared" si="2"/>
        <v>84.625</v>
      </c>
      <c r="I4" s="30">
        <f>RANK(H4,H$3:H$50)</f>
        <v>2</v>
      </c>
      <c r="J4" s="31" t="s">
        <v>15</v>
      </c>
    </row>
    <row r="5" s="12" customFormat="1" ht="30" customHeight="1" spans="1:10">
      <c r="A5" s="18" t="s">
        <v>211</v>
      </c>
      <c r="B5" s="25" t="s">
        <v>207</v>
      </c>
      <c r="C5" s="25" t="s">
        <v>212</v>
      </c>
      <c r="D5" s="26">
        <v>155.5</v>
      </c>
      <c r="E5" s="20">
        <f t="shared" si="0"/>
        <v>38.875</v>
      </c>
      <c r="F5" s="24">
        <v>91</v>
      </c>
      <c r="G5" s="24">
        <f t="shared" si="1"/>
        <v>45.5</v>
      </c>
      <c r="H5" s="24">
        <f t="shared" si="2"/>
        <v>84.375</v>
      </c>
      <c r="I5" s="30">
        <f>RANK(H5,H$3:H$50)</f>
        <v>3</v>
      </c>
      <c r="J5" s="31" t="s">
        <v>15</v>
      </c>
    </row>
    <row r="6" s="12" customFormat="1" ht="30" customHeight="1" spans="1:10">
      <c r="A6" s="18" t="s">
        <v>213</v>
      </c>
      <c r="B6" s="25" t="s">
        <v>207</v>
      </c>
      <c r="C6" s="25" t="s">
        <v>214</v>
      </c>
      <c r="D6" s="26">
        <v>146</v>
      </c>
      <c r="E6" s="20">
        <f t="shared" si="0"/>
        <v>36.5</v>
      </c>
      <c r="F6" s="24">
        <v>89.8</v>
      </c>
      <c r="G6" s="24">
        <f t="shared" si="1"/>
        <v>44.9</v>
      </c>
      <c r="H6" s="24">
        <f t="shared" si="2"/>
        <v>81.4</v>
      </c>
      <c r="I6" s="30">
        <f>RANK(H6,H$3:H$50)</f>
        <v>4</v>
      </c>
      <c r="J6" s="31" t="s">
        <v>15</v>
      </c>
    </row>
    <row r="7" s="12" customFormat="1" ht="30" customHeight="1" spans="1:10">
      <c r="A7" s="18" t="s">
        <v>215</v>
      </c>
      <c r="B7" s="25" t="s">
        <v>207</v>
      </c>
      <c r="C7" s="25" t="s">
        <v>216</v>
      </c>
      <c r="D7" s="26">
        <v>134</v>
      </c>
      <c r="E7" s="20">
        <f t="shared" si="0"/>
        <v>33.5</v>
      </c>
      <c r="F7" s="24">
        <v>92.6</v>
      </c>
      <c r="G7" s="24">
        <f t="shared" si="1"/>
        <v>46.3</v>
      </c>
      <c r="H7" s="24">
        <f t="shared" si="2"/>
        <v>79.8</v>
      </c>
      <c r="I7" s="30">
        <f>RANK(H7,H$3:H$50)</f>
        <v>5</v>
      </c>
      <c r="J7" s="31" t="s">
        <v>15</v>
      </c>
    </row>
    <row r="8" s="12" customFormat="1" ht="30" customHeight="1" spans="1:10">
      <c r="A8" s="18" t="s">
        <v>217</v>
      </c>
      <c r="B8" s="25" t="s">
        <v>207</v>
      </c>
      <c r="C8" s="25" t="s">
        <v>218</v>
      </c>
      <c r="D8" s="26">
        <v>144</v>
      </c>
      <c r="E8" s="20">
        <f t="shared" si="0"/>
        <v>36</v>
      </c>
      <c r="F8" s="24">
        <v>87.6</v>
      </c>
      <c r="G8" s="24">
        <f t="shared" si="1"/>
        <v>43.8</v>
      </c>
      <c r="H8" s="24">
        <f t="shared" si="2"/>
        <v>79.8</v>
      </c>
      <c r="I8" s="30">
        <v>6</v>
      </c>
      <c r="J8" s="103"/>
    </row>
    <row r="9" s="12" customFormat="1" ht="30" customHeight="1" spans="1:10">
      <c r="A9" s="18" t="s">
        <v>219</v>
      </c>
      <c r="B9" s="25" t="s">
        <v>207</v>
      </c>
      <c r="C9" s="25" t="s">
        <v>220</v>
      </c>
      <c r="D9" s="26">
        <v>147</v>
      </c>
      <c r="E9" s="20">
        <f t="shared" si="0"/>
        <v>36.75</v>
      </c>
      <c r="F9" s="24">
        <v>85.6</v>
      </c>
      <c r="G9" s="24">
        <f t="shared" si="1"/>
        <v>42.8</v>
      </c>
      <c r="H9" s="24">
        <f t="shared" si="2"/>
        <v>79.55</v>
      </c>
      <c r="I9" s="30">
        <f>RANK(H9,H$3:H$50)</f>
        <v>7</v>
      </c>
      <c r="J9" s="103"/>
    </row>
    <row r="10" s="12" customFormat="1" ht="30" customHeight="1" spans="1:10">
      <c r="A10" s="18" t="s">
        <v>221</v>
      </c>
      <c r="B10" s="25" t="s">
        <v>207</v>
      </c>
      <c r="C10" s="25" t="s">
        <v>222</v>
      </c>
      <c r="D10" s="26">
        <v>131</v>
      </c>
      <c r="E10" s="20">
        <f t="shared" si="0"/>
        <v>32.75</v>
      </c>
      <c r="F10" s="24">
        <v>92.8</v>
      </c>
      <c r="G10" s="24">
        <f t="shared" si="1"/>
        <v>46.4</v>
      </c>
      <c r="H10" s="24">
        <f t="shared" si="2"/>
        <v>79.15</v>
      </c>
      <c r="I10" s="30">
        <f>RANK(H10,H$3:H$50)</f>
        <v>8</v>
      </c>
      <c r="J10" s="103"/>
    </row>
    <row r="11" s="12" customFormat="1" ht="30" customHeight="1" spans="1:10">
      <c r="A11" s="18" t="s">
        <v>223</v>
      </c>
      <c r="B11" s="25" t="s">
        <v>207</v>
      </c>
      <c r="C11" s="25" t="s">
        <v>224</v>
      </c>
      <c r="D11" s="26">
        <v>136.5</v>
      </c>
      <c r="E11" s="20">
        <f t="shared" si="0"/>
        <v>34.125</v>
      </c>
      <c r="F11" s="24">
        <v>88.6</v>
      </c>
      <c r="G11" s="24">
        <f t="shared" si="1"/>
        <v>44.3</v>
      </c>
      <c r="H11" s="24">
        <f t="shared" si="2"/>
        <v>78.425</v>
      </c>
      <c r="I11" s="30">
        <f>RANK(H11,H$3:H$50)</f>
        <v>9</v>
      </c>
      <c r="J11" s="103"/>
    </row>
    <row r="12" s="12" customFormat="1" ht="30" customHeight="1" spans="1:10">
      <c r="A12" s="18" t="s">
        <v>225</v>
      </c>
      <c r="B12" s="25" t="s">
        <v>207</v>
      </c>
      <c r="C12" s="25" t="s">
        <v>226</v>
      </c>
      <c r="D12" s="26">
        <v>138.5</v>
      </c>
      <c r="E12" s="20">
        <f t="shared" si="0"/>
        <v>34.625</v>
      </c>
      <c r="F12" s="24">
        <v>87</v>
      </c>
      <c r="G12" s="24">
        <f t="shared" si="1"/>
        <v>43.5</v>
      </c>
      <c r="H12" s="24">
        <f t="shared" si="2"/>
        <v>78.125</v>
      </c>
      <c r="I12" s="30">
        <f>RANK(H12,H$3:H$50)</f>
        <v>10</v>
      </c>
      <c r="J12" s="103"/>
    </row>
    <row r="13" s="12" customFormat="1" ht="30" customHeight="1" spans="1:10">
      <c r="A13" s="18" t="s">
        <v>227</v>
      </c>
      <c r="B13" s="25" t="s">
        <v>207</v>
      </c>
      <c r="C13" s="25" t="s">
        <v>228</v>
      </c>
      <c r="D13" s="26">
        <v>142</v>
      </c>
      <c r="E13" s="20">
        <f t="shared" si="0"/>
        <v>35.5</v>
      </c>
      <c r="F13" s="24">
        <v>85</v>
      </c>
      <c r="G13" s="24">
        <f t="shared" si="1"/>
        <v>42.5</v>
      </c>
      <c r="H13" s="24">
        <f t="shared" si="2"/>
        <v>78</v>
      </c>
      <c r="I13" s="30">
        <f>RANK(H13,H$3:H$50)</f>
        <v>11</v>
      </c>
      <c r="J13" s="103"/>
    </row>
    <row r="14" s="12" customFormat="1" ht="30" customHeight="1" spans="1:10">
      <c r="A14" s="18" t="s">
        <v>229</v>
      </c>
      <c r="B14" s="25" t="s">
        <v>207</v>
      </c>
      <c r="C14" s="25" t="s">
        <v>230</v>
      </c>
      <c r="D14" s="26">
        <v>136.5</v>
      </c>
      <c r="E14" s="20">
        <f t="shared" si="0"/>
        <v>34.125</v>
      </c>
      <c r="F14" s="24">
        <v>87.4</v>
      </c>
      <c r="G14" s="24">
        <f t="shared" si="1"/>
        <v>43.7</v>
      </c>
      <c r="H14" s="24">
        <f t="shared" si="2"/>
        <v>77.825</v>
      </c>
      <c r="I14" s="30">
        <f>RANK(H14,H$3:H$50)</f>
        <v>12</v>
      </c>
      <c r="J14" s="103"/>
    </row>
    <row r="15" s="12" customFormat="1" ht="30" customHeight="1" spans="1:10">
      <c r="A15" s="18" t="s">
        <v>231</v>
      </c>
      <c r="B15" s="25" t="s">
        <v>207</v>
      </c>
      <c r="C15" s="25" t="s">
        <v>232</v>
      </c>
      <c r="D15" s="26">
        <v>143</v>
      </c>
      <c r="E15" s="20">
        <f t="shared" si="0"/>
        <v>35.75</v>
      </c>
      <c r="F15" s="24">
        <v>80.4</v>
      </c>
      <c r="G15" s="24">
        <f t="shared" si="1"/>
        <v>40.2</v>
      </c>
      <c r="H15" s="24">
        <f t="shared" si="2"/>
        <v>75.95</v>
      </c>
      <c r="I15" s="30">
        <f>RANK(H15,H$3:H$50)</f>
        <v>13</v>
      </c>
      <c r="J15" s="103"/>
    </row>
    <row r="16" s="12" customFormat="1" ht="30" customHeight="1" spans="1:10">
      <c r="A16" s="18" t="s">
        <v>233</v>
      </c>
      <c r="B16" s="25" t="s">
        <v>207</v>
      </c>
      <c r="C16" s="25" t="s">
        <v>234</v>
      </c>
      <c r="D16" s="26">
        <v>121.5</v>
      </c>
      <c r="E16" s="20">
        <f t="shared" si="0"/>
        <v>30.375</v>
      </c>
      <c r="F16" s="24">
        <v>76.2</v>
      </c>
      <c r="G16" s="24">
        <f t="shared" si="1"/>
        <v>38.1</v>
      </c>
      <c r="H16" s="24">
        <f t="shared" si="2"/>
        <v>68.475</v>
      </c>
      <c r="I16" s="30">
        <f>RANK(H16,H$3:H$50)</f>
        <v>14</v>
      </c>
      <c r="J16" s="103"/>
    </row>
    <row r="17" s="12" customFormat="1" ht="30" customHeight="1" spans="1:10">
      <c r="A17" s="18" t="s">
        <v>235</v>
      </c>
      <c r="B17" s="25" t="s">
        <v>207</v>
      </c>
      <c r="C17" s="25" t="s">
        <v>236</v>
      </c>
      <c r="D17" s="26">
        <v>121.5</v>
      </c>
      <c r="E17" s="20">
        <f t="shared" si="0"/>
        <v>30.375</v>
      </c>
      <c r="F17" s="24">
        <v>70.4</v>
      </c>
      <c r="G17" s="24">
        <f t="shared" si="1"/>
        <v>35.2</v>
      </c>
      <c r="H17" s="24">
        <f t="shared" si="2"/>
        <v>65.575</v>
      </c>
      <c r="I17" s="30">
        <f>RANK(H17,H$3:H$50)</f>
        <v>15</v>
      </c>
      <c r="J17" s="103"/>
    </row>
  </sheetData>
  <mergeCells count="1">
    <mergeCell ref="A1:J1"/>
  </mergeCells>
  <pageMargins left="0.751388888888889" right="0.751388888888889" top="0.810416666666667" bottom="0.708333333333333" header="0.5" footer="0.5"/>
  <pageSetup paperSize="9" orientation="landscape" horizont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J4" sqref="J4"/>
    </sheetView>
  </sheetViews>
  <sheetFormatPr defaultColWidth="9" defaultRowHeight="14.25"/>
  <cols>
    <col min="1" max="1" width="9" style="12"/>
    <col min="2" max="2" width="14" style="12" customWidth="1"/>
    <col min="3" max="3" width="13.875" style="15" customWidth="1"/>
    <col min="4" max="4" width="8.625" style="12" customWidth="1"/>
    <col min="5" max="5" width="8.875" style="12" customWidth="1"/>
    <col min="6" max="6" width="8.625" style="12" customWidth="1"/>
    <col min="7" max="7" width="11.875" style="12" customWidth="1"/>
    <col min="8" max="8" width="10.25" style="12" customWidth="1"/>
    <col min="9" max="9" width="7.375" style="12" customWidth="1"/>
    <col min="10" max="10" width="11.125" style="12" customWidth="1"/>
    <col min="11" max="16384" width="9" style="12"/>
  </cols>
  <sheetData>
    <row r="1" ht="22.5" spans="1:10">
      <c r="A1" s="17" t="s">
        <v>237</v>
      </c>
      <c r="B1" s="17"/>
      <c r="C1" s="17"/>
      <c r="D1" s="17"/>
      <c r="E1" s="17"/>
      <c r="F1" s="17"/>
      <c r="G1" s="17"/>
      <c r="H1" s="17"/>
      <c r="I1" s="17"/>
      <c r="J1" s="17"/>
    </row>
    <row r="2" customHeight="1" spans="1:10">
      <c r="A2" s="17"/>
      <c r="B2" s="17"/>
      <c r="C2" s="17"/>
      <c r="D2" s="17"/>
      <c r="E2" s="17"/>
      <c r="F2" s="17"/>
      <c r="G2" s="17"/>
      <c r="H2" s="17"/>
      <c r="I2" s="17"/>
      <c r="J2" s="17"/>
    </row>
    <row r="3" ht="30" customHeight="1" spans="1:10">
      <c r="A3" s="18" t="s">
        <v>1</v>
      </c>
      <c r="B3" s="18" t="s">
        <v>2</v>
      </c>
      <c r="C3" s="19" t="s">
        <v>3</v>
      </c>
      <c r="D3" s="18" t="s">
        <v>4</v>
      </c>
      <c r="E3" s="20" t="s">
        <v>5</v>
      </c>
      <c r="F3" s="18" t="s">
        <v>6</v>
      </c>
      <c r="G3" s="18" t="s">
        <v>7</v>
      </c>
      <c r="H3" s="28" t="s">
        <v>8</v>
      </c>
      <c r="I3" s="28" t="s">
        <v>9</v>
      </c>
      <c r="J3" s="29" t="s">
        <v>10</v>
      </c>
    </row>
    <row r="4" ht="30" customHeight="1" spans="1:10">
      <c r="A4" s="18" t="s">
        <v>238</v>
      </c>
      <c r="B4" s="25" t="s">
        <v>239</v>
      </c>
      <c r="C4" s="25" t="s">
        <v>240</v>
      </c>
      <c r="D4" s="26">
        <v>146.5</v>
      </c>
      <c r="E4" s="20">
        <f t="shared" ref="E4:E9" si="0">D4*0.25</f>
        <v>36.625</v>
      </c>
      <c r="F4" s="24">
        <v>88.1</v>
      </c>
      <c r="G4" s="24">
        <f t="shared" ref="G4:G9" si="1">F4*0.5</f>
        <v>44.05</v>
      </c>
      <c r="H4" s="24">
        <f t="shared" ref="H4:H9" si="2">E4+G4</f>
        <v>80.675</v>
      </c>
      <c r="I4" s="30">
        <f>RANK(H4,H$4:H$40)</f>
        <v>1</v>
      </c>
      <c r="J4" s="31" t="s">
        <v>15</v>
      </c>
    </row>
    <row r="5" ht="30" customHeight="1" spans="1:10">
      <c r="A5" s="18" t="s">
        <v>241</v>
      </c>
      <c r="B5" s="25" t="s">
        <v>239</v>
      </c>
      <c r="C5" s="25" t="s">
        <v>242</v>
      </c>
      <c r="D5" s="26">
        <v>116</v>
      </c>
      <c r="E5" s="20">
        <f t="shared" si="0"/>
        <v>29</v>
      </c>
      <c r="F5" s="24">
        <v>91.9</v>
      </c>
      <c r="G5" s="24">
        <f t="shared" si="1"/>
        <v>45.95</v>
      </c>
      <c r="H5" s="24">
        <f t="shared" si="2"/>
        <v>74.95</v>
      </c>
      <c r="I5" s="30">
        <f>RANK(H5,H$4:H$40)</f>
        <v>2</v>
      </c>
      <c r="J5" s="31" t="s">
        <v>15</v>
      </c>
    </row>
    <row r="6" ht="30" customHeight="1" spans="1:10">
      <c r="A6" s="18" t="s">
        <v>243</v>
      </c>
      <c r="B6" s="25" t="s">
        <v>239</v>
      </c>
      <c r="C6" s="25" t="s">
        <v>244</v>
      </c>
      <c r="D6" s="26">
        <v>124</v>
      </c>
      <c r="E6" s="20">
        <f t="shared" si="0"/>
        <v>31</v>
      </c>
      <c r="F6" s="24">
        <v>87.74</v>
      </c>
      <c r="G6" s="24">
        <f t="shared" si="1"/>
        <v>43.87</v>
      </c>
      <c r="H6" s="24">
        <f t="shared" si="2"/>
        <v>74.87</v>
      </c>
      <c r="I6" s="30">
        <f>RANK(H6,H$4:H$40)</f>
        <v>3</v>
      </c>
      <c r="J6" s="31" t="s">
        <v>15</v>
      </c>
    </row>
    <row r="7" ht="30" customHeight="1" spans="1:10">
      <c r="A7" s="18" t="s">
        <v>245</v>
      </c>
      <c r="B7" s="25" t="s">
        <v>239</v>
      </c>
      <c r="C7" s="25" t="s">
        <v>246</v>
      </c>
      <c r="D7" s="26">
        <v>124</v>
      </c>
      <c r="E7" s="20">
        <f t="shared" si="0"/>
        <v>31</v>
      </c>
      <c r="F7" s="24">
        <v>85.38</v>
      </c>
      <c r="G7" s="24">
        <f t="shared" si="1"/>
        <v>42.69</v>
      </c>
      <c r="H7" s="24">
        <f t="shared" si="2"/>
        <v>73.69</v>
      </c>
      <c r="I7" s="30">
        <f>RANK(H7,H$4:H$40)</f>
        <v>4</v>
      </c>
      <c r="J7" s="31" t="s">
        <v>15</v>
      </c>
    </row>
    <row r="8" ht="30" customHeight="1" spans="1:10">
      <c r="A8" s="18" t="s">
        <v>247</v>
      </c>
      <c r="B8" s="25" t="s">
        <v>239</v>
      </c>
      <c r="C8" s="25" t="s">
        <v>248</v>
      </c>
      <c r="D8" s="26">
        <v>115.5</v>
      </c>
      <c r="E8" s="20">
        <f t="shared" si="0"/>
        <v>28.875</v>
      </c>
      <c r="F8" s="24">
        <v>86.3</v>
      </c>
      <c r="G8" s="24">
        <f t="shared" si="1"/>
        <v>43.15</v>
      </c>
      <c r="H8" s="24">
        <f t="shared" si="2"/>
        <v>72.025</v>
      </c>
      <c r="I8" s="30">
        <f>RANK(H8,H$4:H$40)</f>
        <v>5</v>
      </c>
      <c r="J8" s="31" t="s">
        <v>15</v>
      </c>
    </row>
    <row r="9" ht="30" customHeight="1" spans="1:10">
      <c r="A9" s="18" t="s">
        <v>249</v>
      </c>
      <c r="B9" s="25" t="s">
        <v>239</v>
      </c>
      <c r="C9" s="25" t="s">
        <v>250</v>
      </c>
      <c r="D9" s="26">
        <v>110.5</v>
      </c>
      <c r="E9" s="20">
        <f t="shared" si="0"/>
        <v>27.625</v>
      </c>
      <c r="F9" s="24">
        <v>85.3</v>
      </c>
      <c r="G9" s="24">
        <f t="shared" si="1"/>
        <v>42.65</v>
      </c>
      <c r="H9" s="24">
        <f t="shared" si="2"/>
        <v>70.275</v>
      </c>
      <c r="I9" s="30">
        <f>RANK(H9,H$4:H$40)</f>
        <v>6</v>
      </c>
      <c r="J9" s="31" t="s">
        <v>15</v>
      </c>
    </row>
  </sheetData>
  <mergeCells count="1">
    <mergeCell ref="A1:J1"/>
  </mergeCells>
  <printOptions horizontalCentered="1"/>
  <pageMargins left="0.751388888888889" right="0.751388888888889" top="0.810416666666667" bottom="0.708333333333333" header="0.5" footer="0.5"/>
  <pageSetup paperSize="9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J4" sqref="J4"/>
    </sheetView>
  </sheetViews>
  <sheetFormatPr defaultColWidth="9" defaultRowHeight="14.25"/>
  <cols>
    <col min="1" max="1" width="9" style="12"/>
    <col min="2" max="2" width="14" style="12" customWidth="1"/>
    <col min="3" max="3" width="13.875" style="15" customWidth="1"/>
    <col min="4" max="4" width="8.625" style="12" customWidth="1"/>
    <col min="5" max="5" width="8.875" style="12" customWidth="1"/>
    <col min="6" max="6" width="8.625" style="12" customWidth="1"/>
    <col min="7" max="7" width="11.875" style="12" customWidth="1"/>
    <col min="8" max="8" width="10.25" style="12" customWidth="1"/>
    <col min="9" max="9" width="7.375" style="12" customWidth="1"/>
    <col min="10" max="10" width="11.125" style="12" customWidth="1"/>
    <col min="11" max="16384" width="9" style="12"/>
  </cols>
  <sheetData>
    <row r="1" ht="22.5" spans="1:10">
      <c r="A1" s="17" t="s">
        <v>251</v>
      </c>
      <c r="B1" s="17"/>
      <c r="C1" s="17"/>
      <c r="D1" s="17"/>
      <c r="E1" s="17"/>
      <c r="F1" s="17"/>
      <c r="G1" s="17"/>
      <c r="H1" s="17"/>
      <c r="I1" s="17"/>
      <c r="J1" s="17"/>
    </row>
    <row r="2" ht="15" customHeight="1" spans="1:10">
      <c r="A2" s="17"/>
      <c r="B2" s="17"/>
      <c r="C2" s="17"/>
      <c r="D2" s="17"/>
      <c r="E2" s="17"/>
      <c r="F2" s="17"/>
      <c r="G2" s="17"/>
      <c r="H2" s="17"/>
      <c r="I2" s="17"/>
      <c r="J2" s="17"/>
    </row>
    <row r="3" ht="30" customHeight="1" spans="1:10">
      <c r="A3" s="18" t="s">
        <v>1</v>
      </c>
      <c r="B3" s="18" t="s">
        <v>2</v>
      </c>
      <c r="C3" s="19" t="s">
        <v>3</v>
      </c>
      <c r="D3" s="18" t="s">
        <v>4</v>
      </c>
      <c r="E3" s="20" t="s">
        <v>5</v>
      </c>
      <c r="F3" s="18" t="s">
        <v>6</v>
      </c>
      <c r="G3" s="18" t="s">
        <v>7</v>
      </c>
      <c r="H3" s="28" t="s">
        <v>8</v>
      </c>
      <c r="I3" s="28" t="s">
        <v>9</v>
      </c>
      <c r="J3" s="29" t="s">
        <v>10</v>
      </c>
    </row>
    <row r="4" ht="30" customHeight="1" spans="1:10">
      <c r="A4" s="18" t="s">
        <v>252</v>
      </c>
      <c r="B4" s="25" t="s">
        <v>253</v>
      </c>
      <c r="C4" s="25" t="s">
        <v>254</v>
      </c>
      <c r="D4" s="26">
        <v>159</v>
      </c>
      <c r="E4" s="20">
        <f t="shared" ref="E4:E12" si="0">D4*0.25</f>
        <v>39.75</v>
      </c>
      <c r="F4" s="24">
        <v>86.86</v>
      </c>
      <c r="G4" s="24">
        <f t="shared" ref="G4:G12" si="1">F4*0.5</f>
        <v>43.43</v>
      </c>
      <c r="H4" s="24">
        <f t="shared" ref="H4:H12" si="2">E4+G4</f>
        <v>83.18</v>
      </c>
      <c r="I4" s="30">
        <f>RANK(H4,H$4:H$42)</f>
        <v>1</v>
      </c>
      <c r="J4" s="31" t="s">
        <v>15</v>
      </c>
    </row>
    <row r="5" ht="30" customHeight="1" spans="1:10">
      <c r="A5" s="18" t="s">
        <v>255</v>
      </c>
      <c r="B5" s="25" t="s">
        <v>253</v>
      </c>
      <c r="C5" s="25" t="s">
        <v>256</v>
      </c>
      <c r="D5" s="26">
        <v>120</v>
      </c>
      <c r="E5" s="20">
        <f t="shared" si="0"/>
        <v>30</v>
      </c>
      <c r="F5" s="24">
        <v>91.96</v>
      </c>
      <c r="G5" s="24">
        <f t="shared" si="1"/>
        <v>45.98</v>
      </c>
      <c r="H5" s="24">
        <f t="shared" si="2"/>
        <v>75.98</v>
      </c>
      <c r="I5" s="30">
        <f>RANK(H5,H$4:H$42)</f>
        <v>2</v>
      </c>
      <c r="J5" s="31" t="s">
        <v>15</v>
      </c>
    </row>
    <row r="6" ht="30" customHeight="1" spans="1:10">
      <c r="A6" s="18" t="s">
        <v>257</v>
      </c>
      <c r="B6" s="25" t="s">
        <v>253</v>
      </c>
      <c r="C6" s="25" t="s">
        <v>258</v>
      </c>
      <c r="D6" s="26">
        <v>123.5</v>
      </c>
      <c r="E6" s="20">
        <f t="shared" si="0"/>
        <v>30.875</v>
      </c>
      <c r="F6" s="24">
        <v>86.84</v>
      </c>
      <c r="G6" s="24">
        <f t="shared" si="1"/>
        <v>43.42</v>
      </c>
      <c r="H6" s="24">
        <f t="shared" si="2"/>
        <v>74.295</v>
      </c>
      <c r="I6" s="30">
        <f>RANK(H6,H$4:H$42)</f>
        <v>3</v>
      </c>
      <c r="J6" s="31" t="s">
        <v>15</v>
      </c>
    </row>
    <row r="7" ht="30" customHeight="1" spans="1:10">
      <c r="A7" s="18" t="s">
        <v>259</v>
      </c>
      <c r="B7" s="25" t="s">
        <v>253</v>
      </c>
      <c r="C7" s="25" t="s">
        <v>260</v>
      </c>
      <c r="D7" s="26">
        <v>113.5</v>
      </c>
      <c r="E7" s="20">
        <f t="shared" si="0"/>
        <v>28.375</v>
      </c>
      <c r="F7" s="24">
        <v>85.56</v>
      </c>
      <c r="G7" s="24">
        <f t="shared" si="1"/>
        <v>42.78</v>
      </c>
      <c r="H7" s="24">
        <f t="shared" si="2"/>
        <v>71.155</v>
      </c>
      <c r="I7" s="30">
        <f>RANK(H7,H$4:H$42)</f>
        <v>4</v>
      </c>
      <c r="J7" s="31" t="s">
        <v>15</v>
      </c>
    </row>
    <row r="8" ht="30" customHeight="1" spans="1:10">
      <c r="A8" s="18" t="s">
        <v>261</v>
      </c>
      <c r="B8" s="25" t="s">
        <v>253</v>
      </c>
      <c r="C8" s="25" t="s">
        <v>262</v>
      </c>
      <c r="D8" s="26">
        <v>110</v>
      </c>
      <c r="E8" s="20">
        <f t="shared" si="0"/>
        <v>27.5</v>
      </c>
      <c r="F8" s="24">
        <v>78.18</v>
      </c>
      <c r="G8" s="24">
        <f t="shared" si="1"/>
        <v>39.09</v>
      </c>
      <c r="H8" s="24">
        <f t="shared" si="2"/>
        <v>66.59</v>
      </c>
      <c r="I8" s="30">
        <f>RANK(H8,H$4:H$42)</f>
        <v>5</v>
      </c>
      <c r="J8" s="31" t="s">
        <v>15</v>
      </c>
    </row>
    <row r="9" ht="30" customHeight="1" spans="1:10">
      <c r="A9" s="18" t="s">
        <v>263</v>
      </c>
      <c r="B9" s="25" t="s">
        <v>253</v>
      </c>
      <c r="C9" s="25" t="s">
        <v>264</v>
      </c>
      <c r="D9" s="26">
        <v>85.5</v>
      </c>
      <c r="E9" s="20">
        <f t="shared" si="0"/>
        <v>21.375</v>
      </c>
      <c r="F9" s="24">
        <v>86.14</v>
      </c>
      <c r="G9" s="24">
        <f t="shared" si="1"/>
        <v>43.07</v>
      </c>
      <c r="H9" s="24">
        <f t="shared" si="2"/>
        <v>64.445</v>
      </c>
      <c r="I9" s="30">
        <f>RANK(H9,H$4:H$42)</f>
        <v>6</v>
      </c>
      <c r="J9" s="103"/>
    </row>
    <row r="10" ht="30" customHeight="1" spans="1:10">
      <c r="A10" s="18" t="s">
        <v>265</v>
      </c>
      <c r="B10" s="25" t="s">
        <v>253</v>
      </c>
      <c r="C10" s="25" t="s">
        <v>266</v>
      </c>
      <c r="D10" s="26">
        <v>77</v>
      </c>
      <c r="E10" s="20">
        <f t="shared" si="0"/>
        <v>19.25</v>
      </c>
      <c r="F10" s="24">
        <v>73.86</v>
      </c>
      <c r="G10" s="24">
        <f t="shared" si="1"/>
        <v>36.93</v>
      </c>
      <c r="H10" s="24">
        <f t="shared" si="2"/>
        <v>56.18</v>
      </c>
      <c r="I10" s="30">
        <f>RANK(H10,H$4:H$42)</f>
        <v>7</v>
      </c>
      <c r="J10" s="103"/>
    </row>
    <row r="11" ht="30" customHeight="1" spans="1:10">
      <c r="A11" s="18" t="s">
        <v>267</v>
      </c>
      <c r="B11" s="25" t="s">
        <v>253</v>
      </c>
      <c r="C11" s="25" t="s">
        <v>268</v>
      </c>
      <c r="D11" s="26">
        <v>97</v>
      </c>
      <c r="E11" s="20">
        <f t="shared" si="0"/>
        <v>24.25</v>
      </c>
      <c r="F11" s="24">
        <v>0</v>
      </c>
      <c r="G11" s="24">
        <f t="shared" si="1"/>
        <v>0</v>
      </c>
      <c r="H11" s="24">
        <f t="shared" si="2"/>
        <v>24.25</v>
      </c>
      <c r="I11" s="30">
        <f>RANK(H11,H$4:H$42)</f>
        <v>8</v>
      </c>
      <c r="J11" s="103"/>
    </row>
    <row r="12" ht="30" customHeight="1" spans="1:10">
      <c r="A12" s="18" t="s">
        <v>269</v>
      </c>
      <c r="B12" s="25" t="s">
        <v>253</v>
      </c>
      <c r="C12" s="25" t="s">
        <v>270</v>
      </c>
      <c r="D12" s="26">
        <v>88</v>
      </c>
      <c r="E12" s="20">
        <f t="shared" si="0"/>
        <v>22</v>
      </c>
      <c r="F12" s="24">
        <v>0</v>
      </c>
      <c r="G12" s="24">
        <f t="shared" si="1"/>
        <v>0</v>
      </c>
      <c r="H12" s="24">
        <f t="shared" si="2"/>
        <v>22</v>
      </c>
      <c r="I12" s="30">
        <f>RANK(H12,H$4:H$42)</f>
        <v>9</v>
      </c>
      <c r="J12" s="103"/>
    </row>
  </sheetData>
  <mergeCells count="1">
    <mergeCell ref="A1:J1"/>
  </mergeCells>
  <printOptions horizontalCentered="1"/>
  <pageMargins left="0.751388888888889" right="0.751388888888889" top="0.810416666666667" bottom="0.708333333333333" header="0.5" footer="0.5"/>
  <pageSetup paperSize="9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J3" sqref="J3"/>
    </sheetView>
  </sheetViews>
  <sheetFormatPr defaultColWidth="9" defaultRowHeight="14.25" outlineLevelRow="7"/>
  <cols>
    <col min="1" max="1" width="9" style="12"/>
    <col min="2" max="2" width="14" style="12" customWidth="1"/>
    <col min="3" max="3" width="13.875" style="15" customWidth="1"/>
    <col min="4" max="4" width="8.625" style="12" customWidth="1"/>
    <col min="5" max="5" width="8.875" style="12" customWidth="1"/>
    <col min="6" max="6" width="9" style="12" customWidth="1"/>
    <col min="7" max="7" width="11.875" style="12" customWidth="1"/>
    <col min="8" max="8" width="10.25" style="12" customWidth="1"/>
    <col min="9" max="9" width="7.375" style="12" customWidth="1"/>
    <col min="10" max="10" width="11.125" style="12" customWidth="1"/>
    <col min="11" max="16384" width="9" style="12"/>
  </cols>
  <sheetData>
    <row r="1" ht="22.5" spans="1:10">
      <c r="A1" s="17" t="s">
        <v>271</v>
      </c>
      <c r="B1" s="17"/>
      <c r="C1" s="17"/>
      <c r="D1" s="17"/>
      <c r="E1" s="17"/>
      <c r="F1" s="17"/>
      <c r="G1" s="17"/>
      <c r="H1" s="17"/>
      <c r="I1" s="17"/>
      <c r="J1" s="17"/>
    </row>
    <row r="2" ht="30" customHeight="1" spans="1:10">
      <c r="A2" s="18" t="s">
        <v>1</v>
      </c>
      <c r="B2" s="18" t="s">
        <v>2</v>
      </c>
      <c r="C2" s="19" t="s">
        <v>3</v>
      </c>
      <c r="D2" s="18" t="s">
        <v>4</v>
      </c>
      <c r="E2" s="20" t="s">
        <v>5</v>
      </c>
      <c r="F2" s="18" t="s">
        <v>6</v>
      </c>
      <c r="G2" s="18" t="s">
        <v>7</v>
      </c>
      <c r="H2" s="28" t="s">
        <v>8</v>
      </c>
      <c r="I2" s="28" t="s">
        <v>9</v>
      </c>
      <c r="J2" s="29" t="s">
        <v>10</v>
      </c>
    </row>
    <row r="3" ht="30" customHeight="1" spans="1:10">
      <c r="A3" s="18" t="s">
        <v>272</v>
      </c>
      <c r="B3" s="25" t="s">
        <v>273</v>
      </c>
      <c r="C3" s="25" t="s">
        <v>274</v>
      </c>
      <c r="D3" s="26">
        <v>175.5</v>
      </c>
      <c r="E3" s="20">
        <f t="shared" ref="E3:E8" si="0">D3*0.25</f>
        <v>43.875</v>
      </c>
      <c r="F3" s="24">
        <v>88.4</v>
      </c>
      <c r="G3" s="24">
        <f t="shared" ref="G3:G8" si="1">F3*0.5</f>
        <v>44.2</v>
      </c>
      <c r="H3" s="24">
        <f t="shared" ref="H3:H8" si="2">E3+G3</f>
        <v>88.075</v>
      </c>
      <c r="I3" s="30">
        <f>RANK(H3,H$3:H$39)</f>
        <v>1</v>
      </c>
      <c r="J3" s="31" t="s">
        <v>15</v>
      </c>
    </row>
    <row r="4" s="12" customFormat="1" ht="30" customHeight="1" spans="1:10">
      <c r="A4" s="18" t="s">
        <v>275</v>
      </c>
      <c r="B4" s="25" t="s">
        <v>273</v>
      </c>
      <c r="C4" s="25" t="s">
        <v>276</v>
      </c>
      <c r="D4" s="26">
        <v>146.5</v>
      </c>
      <c r="E4" s="20">
        <f t="shared" si="0"/>
        <v>36.625</v>
      </c>
      <c r="F4" s="24">
        <v>89.8</v>
      </c>
      <c r="G4" s="24">
        <f t="shared" si="1"/>
        <v>44.9</v>
      </c>
      <c r="H4" s="24">
        <f t="shared" si="2"/>
        <v>81.525</v>
      </c>
      <c r="I4" s="30">
        <f>RANK(H4,H$3:H$39)</f>
        <v>2</v>
      </c>
      <c r="J4" s="31" t="s">
        <v>15</v>
      </c>
    </row>
    <row r="5" s="12" customFormat="1" ht="30" customHeight="1" spans="1:10">
      <c r="A5" s="18" t="s">
        <v>277</v>
      </c>
      <c r="B5" s="25" t="s">
        <v>273</v>
      </c>
      <c r="C5" s="25" t="s">
        <v>278</v>
      </c>
      <c r="D5" s="26">
        <v>151</v>
      </c>
      <c r="E5" s="20">
        <f t="shared" si="0"/>
        <v>37.75</v>
      </c>
      <c r="F5" s="24">
        <v>83.2</v>
      </c>
      <c r="G5" s="24">
        <f t="shared" si="1"/>
        <v>41.6</v>
      </c>
      <c r="H5" s="24">
        <f t="shared" si="2"/>
        <v>79.35</v>
      </c>
      <c r="I5" s="30">
        <f>RANK(H5,H$3:H$39)</f>
        <v>3</v>
      </c>
      <c r="J5" s="31" t="s">
        <v>15</v>
      </c>
    </row>
    <row r="6" s="12" customFormat="1" ht="30" customHeight="1" spans="1:10">
      <c r="A6" s="18" t="s">
        <v>279</v>
      </c>
      <c r="B6" s="25" t="s">
        <v>273</v>
      </c>
      <c r="C6" s="25" t="s">
        <v>280</v>
      </c>
      <c r="D6" s="26">
        <v>115.5</v>
      </c>
      <c r="E6" s="20">
        <f t="shared" si="0"/>
        <v>28.875</v>
      </c>
      <c r="F6" s="24">
        <v>91.6</v>
      </c>
      <c r="G6" s="24">
        <f t="shared" si="1"/>
        <v>45.8</v>
      </c>
      <c r="H6" s="24">
        <f t="shared" si="2"/>
        <v>74.675</v>
      </c>
      <c r="I6" s="30">
        <f>RANK(H6,H$3:H$39)</f>
        <v>4</v>
      </c>
      <c r="J6" s="31" t="s">
        <v>15</v>
      </c>
    </row>
    <row r="7" s="12" customFormat="1" ht="30" customHeight="1" spans="1:10">
      <c r="A7" s="18" t="s">
        <v>281</v>
      </c>
      <c r="B7" s="25" t="s">
        <v>273</v>
      </c>
      <c r="C7" s="25" t="s">
        <v>282</v>
      </c>
      <c r="D7" s="26">
        <v>119.5</v>
      </c>
      <c r="E7" s="20">
        <f t="shared" si="0"/>
        <v>29.875</v>
      </c>
      <c r="F7" s="24">
        <v>86.8</v>
      </c>
      <c r="G7" s="24">
        <f t="shared" si="1"/>
        <v>43.4</v>
      </c>
      <c r="H7" s="24">
        <f t="shared" si="2"/>
        <v>73.275</v>
      </c>
      <c r="I7" s="30">
        <f>RANK(H7,H$3:H$39)</f>
        <v>5</v>
      </c>
      <c r="J7" s="103"/>
    </row>
    <row r="8" s="12" customFormat="1" ht="30" customHeight="1" spans="1:10">
      <c r="A8" s="18" t="s">
        <v>283</v>
      </c>
      <c r="B8" s="25" t="s">
        <v>273</v>
      </c>
      <c r="C8" s="25" t="s">
        <v>284</v>
      </c>
      <c r="D8" s="26">
        <v>103.5</v>
      </c>
      <c r="E8" s="20">
        <f t="shared" si="0"/>
        <v>25.875</v>
      </c>
      <c r="F8" s="24">
        <v>78.4</v>
      </c>
      <c r="G8" s="24">
        <f t="shared" si="1"/>
        <v>39.2</v>
      </c>
      <c r="H8" s="24">
        <f t="shared" si="2"/>
        <v>65.075</v>
      </c>
      <c r="I8" s="30">
        <f>RANK(H8,H$3:H$39)</f>
        <v>6</v>
      </c>
      <c r="J8" s="103"/>
    </row>
  </sheetData>
  <mergeCells count="1">
    <mergeCell ref="A1:J1"/>
  </mergeCells>
  <pageMargins left="1.37777777777778" right="0.75" top="0.81" bottom="0.71" header="0.5" footer="0.5"/>
  <pageSetup paperSize="9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J3" sqref="J3"/>
    </sheetView>
  </sheetViews>
  <sheetFormatPr defaultColWidth="9" defaultRowHeight="14.25" outlineLevelRow="5"/>
  <cols>
    <col min="1" max="1" width="9" style="12"/>
    <col min="2" max="2" width="14" style="12" customWidth="1"/>
    <col min="3" max="3" width="13.875" style="15" customWidth="1"/>
    <col min="4" max="4" width="8.625" style="12" customWidth="1"/>
    <col min="5" max="5" width="8.875" style="12" customWidth="1"/>
    <col min="6" max="6" width="11.5" style="12" customWidth="1"/>
    <col min="7" max="7" width="11.875" style="12" customWidth="1"/>
    <col min="8" max="8" width="10.25" style="12" customWidth="1"/>
    <col min="9" max="9" width="7.375" style="12" customWidth="1"/>
    <col min="10" max="10" width="11.125" style="12" customWidth="1"/>
    <col min="11" max="16384" width="9" style="12"/>
  </cols>
  <sheetData>
    <row r="1" ht="22.5" spans="1:10">
      <c r="A1" s="17" t="s">
        <v>285</v>
      </c>
      <c r="B1" s="17"/>
      <c r="C1" s="17"/>
      <c r="D1" s="17"/>
      <c r="E1" s="17"/>
      <c r="F1" s="17"/>
      <c r="G1" s="17"/>
      <c r="H1" s="17"/>
      <c r="I1" s="17"/>
      <c r="J1" s="17"/>
    </row>
    <row r="2" ht="30" customHeight="1" spans="1:10">
      <c r="A2" s="18" t="s">
        <v>1</v>
      </c>
      <c r="B2" s="18" t="s">
        <v>2</v>
      </c>
      <c r="C2" s="19" t="s">
        <v>3</v>
      </c>
      <c r="D2" s="18" t="s">
        <v>4</v>
      </c>
      <c r="E2" s="20" t="s">
        <v>5</v>
      </c>
      <c r="F2" s="18" t="s">
        <v>6</v>
      </c>
      <c r="G2" s="18" t="s">
        <v>7</v>
      </c>
      <c r="H2" s="28" t="s">
        <v>8</v>
      </c>
      <c r="I2" s="28" t="s">
        <v>9</v>
      </c>
      <c r="J2" s="29" t="s">
        <v>10</v>
      </c>
    </row>
    <row r="3" ht="30" customHeight="1" spans="1:10">
      <c r="A3" s="18" t="s">
        <v>286</v>
      </c>
      <c r="B3" s="25" t="s">
        <v>287</v>
      </c>
      <c r="C3" s="25" t="s">
        <v>288</v>
      </c>
      <c r="D3" s="26">
        <v>162</v>
      </c>
      <c r="E3" s="20">
        <f t="shared" ref="E3:E6" si="0">D3*0.25</f>
        <v>40.5</v>
      </c>
      <c r="F3" s="24">
        <v>90</v>
      </c>
      <c r="G3" s="24">
        <f t="shared" ref="G3:G6" si="1">F3*0.5</f>
        <v>45</v>
      </c>
      <c r="H3" s="24">
        <f t="shared" ref="H3:H6" si="2">E3+G3</f>
        <v>85.5</v>
      </c>
      <c r="I3" s="30">
        <v>1</v>
      </c>
      <c r="J3" s="31" t="s">
        <v>15</v>
      </c>
    </row>
    <row r="4" s="12" customFormat="1" ht="30" customHeight="1" spans="1:10">
      <c r="A4" s="18" t="s">
        <v>289</v>
      </c>
      <c r="B4" s="25" t="s">
        <v>287</v>
      </c>
      <c r="C4" s="25" t="s">
        <v>290</v>
      </c>
      <c r="D4" s="26">
        <v>136.5</v>
      </c>
      <c r="E4" s="20">
        <f t="shared" si="0"/>
        <v>34.125</v>
      </c>
      <c r="F4" s="24">
        <v>88.6</v>
      </c>
      <c r="G4" s="24">
        <f t="shared" si="1"/>
        <v>44.3</v>
      </c>
      <c r="H4" s="24">
        <f t="shared" si="2"/>
        <v>78.425</v>
      </c>
      <c r="I4" s="30">
        <v>2</v>
      </c>
      <c r="J4" s="31" t="s">
        <v>15</v>
      </c>
    </row>
    <row r="5" s="12" customFormat="1" ht="30" customHeight="1" spans="1:10">
      <c r="A5" s="18" t="s">
        <v>291</v>
      </c>
      <c r="B5" s="25" t="s">
        <v>287</v>
      </c>
      <c r="C5" s="25" t="s">
        <v>292</v>
      </c>
      <c r="D5" s="26">
        <v>137.5</v>
      </c>
      <c r="E5" s="20">
        <f t="shared" si="0"/>
        <v>34.375</v>
      </c>
      <c r="F5" s="24">
        <v>86</v>
      </c>
      <c r="G5" s="24">
        <f t="shared" si="1"/>
        <v>43</v>
      </c>
      <c r="H5" s="24">
        <f t="shared" si="2"/>
        <v>77.375</v>
      </c>
      <c r="I5" s="30">
        <v>3</v>
      </c>
      <c r="J5" s="103"/>
    </row>
    <row r="6" s="12" customFormat="1" ht="30" customHeight="1" spans="1:10">
      <c r="A6" s="18" t="s">
        <v>293</v>
      </c>
      <c r="B6" s="25" t="s">
        <v>287</v>
      </c>
      <c r="C6" s="25" t="s">
        <v>294</v>
      </c>
      <c r="D6" s="26">
        <v>106</v>
      </c>
      <c r="E6" s="20">
        <f t="shared" si="0"/>
        <v>26.5</v>
      </c>
      <c r="F6" s="24">
        <v>79.8</v>
      </c>
      <c r="G6" s="24">
        <f t="shared" si="1"/>
        <v>39.9</v>
      </c>
      <c r="H6" s="24">
        <f t="shared" si="2"/>
        <v>66.4</v>
      </c>
      <c r="I6" s="30">
        <v>4</v>
      </c>
      <c r="J6" s="103"/>
    </row>
  </sheetData>
  <mergeCells count="1">
    <mergeCell ref="A1:J1"/>
  </mergeCells>
  <pageMargins left="1.33819444444444" right="0.75" top="0.81" bottom="0.71" header="0.5" footer="0.5"/>
  <pageSetup paperSize="9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J3" sqref="J3"/>
    </sheetView>
  </sheetViews>
  <sheetFormatPr defaultColWidth="9" defaultRowHeight="14.25" outlineLevelRow="5"/>
  <cols>
    <col min="1" max="1" width="9" style="12"/>
    <col min="2" max="2" width="14" style="12" customWidth="1"/>
    <col min="3" max="3" width="13.875" style="15" customWidth="1"/>
    <col min="4" max="4" width="8.625" style="12" customWidth="1"/>
    <col min="5" max="5" width="8.875" style="12" customWidth="1"/>
    <col min="6" max="6" width="8.75" style="12" customWidth="1"/>
    <col min="7" max="7" width="11.875" style="12" customWidth="1"/>
    <col min="8" max="8" width="10.25" style="12" customWidth="1"/>
    <col min="9" max="9" width="7.375" style="12" customWidth="1"/>
    <col min="10" max="10" width="11.125" style="12" customWidth="1"/>
    <col min="11" max="16384" width="9" style="12"/>
  </cols>
  <sheetData>
    <row r="1" ht="22.5" spans="1:10">
      <c r="A1" s="17" t="s">
        <v>295</v>
      </c>
      <c r="B1" s="17"/>
      <c r="C1" s="17"/>
      <c r="D1" s="17"/>
      <c r="E1" s="17"/>
      <c r="F1" s="17"/>
      <c r="G1" s="17"/>
      <c r="H1" s="17"/>
      <c r="I1" s="17"/>
      <c r="J1" s="17"/>
    </row>
    <row r="2" ht="30" customHeight="1" spans="1:10">
      <c r="A2" s="18" t="s">
        <v>1</v>
      </c>
      <c r="B2" s="18" t="s">
        <v>2</v>
      </c>
      <c r="C2" s="19" t="s">
        <v>3</v>
      </c>
      <c r="D2" s="18" t="s">
        <v>4</v>
      </c>
      <c r="E2" s="20" t="s">
        <v>5</v>
      </c>
      <c r="F2" s="18" t="s">
        <v>6</v>
      </c>
      <c r="G2" s="18" t="s">
        <v>7</v>
      </c>
      <c r="H2" s="28" t="s">
        <v>8</v>
      </c>
      <c r="I2" s="28" t="s">
        <v>9</v>
      </c>
      <c r="J2" s="29" t="s">
        <v>10</v>
      </c>
    </row>
    <row r="3" ht="30" customHeight="1" spans="1:10">
      <c r="A3" s="18" t="s">
        <v>296</v>
      </c>
      <c r="B3" s="25" t="s">
        <v>297</v>
      </c>
      <c r="C3" s="25" t="s">
        <v>298</v>
      </c>
      <c r="D3" s="26">
        <v>143</v>
      </c>
      <c r="E3" s="20">
        <f t="shared" ref="E3:E6" si="0">D3*0.25</f>
        <v>35.75</v>
      </c>
      <c r="F3" s="24">
        <v>90</v>
      </c>
      <c r="G3" s="24">
        <f t="shared" ref="G3:G6" si="1">F3*0.5</f>
        <v>45</v>
      </c>
      <c r="H3" s="24">
        <f t="shared" ref="H3:H6" si="2">E3+G3</f>
        <v>80.75</v>
      </c>
      <c r="I3" s="30">
        <v>1</v>
      </c>
      <c r="J3" s="31" t="s">
        <v>15</v>
      </c>
    </row>
    <row r="4" s="12" customFormat="1" ht="30" customHeight="1" spans="1:10">
      <c r="A4" s="18" t="s">
        <v>299</v>
      </c>
      <c r="B4" s="25" t="s">
        <v>297</v>
      </c>
      <c r="C4" s="25" t="s">
        <v>300</v>
      </c>
      <c r="D4" s="26">
        <v>124</v>
      </c>
      <c r="E4" s="20">
        <f t="shared" si="0"/>
        <v>31</v>
      </c>
      <c r="F4" s="24">
        <v>86.6</v>
      </c>
      <c r="G4" s="24">
        <f t="shared" si="1"/>
        <v>43.3</v>
      </c>
      <c r="H4" s="24">
        <f t="shared" si="2"/>
        <v>74.3</v>
      </c>
      <c r="I4" s="30">
        <v>2</v>
      </c>
      <c r="J4" s="31" t="s">
        <v>15</v>
      </c>
    </row>
    <row r="5" s="12" customFormat="1" ht="30" customHeight="1" spans="1:10">
      <c r="A5" s="18" t="s">
        <v>301</v>
      </c>
      <c r="B5" s="114" t="s">
        <v>297</v>
      </c>
      <c r="C5" s="25" t="s">
        <v>302</v>
      </c>
      <c r="D5" s="26" t="s">
        <v>303</v>
      </c>
      <c r="E5" s="20">
        <f t="shared" si="0"/>
        <v>28.375</v>
      </c>
      <c r="F5" s="24">
        <v>80.2</v>
      </c>
      <c r="G5" s="24">
        <f t="shared" si="1"/>
        <v>40.1</v>
      </c>
      <c r="H5" s="24">
        <f t="shared" si="2"/>
        <v>68.475</v>
      </c>
      <c r="I5" s="30">
        <v>3</v>
      </c>
      <c r="J5" s="31" t="s">
        <v>15</v>
      </c>
    </row>
    <row r="6" s="12" customFormat="1" ht="30" customHeight="1" spans="1:10">
      <c r="A6" s="18" t="s">
        <v>304</v>
      </c>
      <c r="B6" s="25" t="s">
        <v>297</v>
      </c>
      <c r="C6" s="25" t="s">
        <v>305</v>
      </c>
      <c r="D6" s="26">
        <v>105.5</v>
      </c>
      <c r="E6" s="20">
        <f t="shared" si="0"/>
        <v>26.375</v>
      </c>
      <c r="F6" s="24">
        <v>79.4</v>
      </c>
      <c r="G6" s="24">
        <f t="shared" si="1"/>
        <v>39.7</v>
      </c>
      <c r="H6" s="24">
        <f t="shared" si="2"/>
        <v>66.075</v>
      </c>
      <c r="I6" s="30">
        <v>4</v>
      </c>
      <c r="J6" s="103"/>
    </row>
  </sheetData>
  <mergeCells count="1">
    <mergeCell ref="A1:J1"/>
  </mergeCells>
  <pageMargins left="1.41666666666667" right="0.75" top="0.81" bottom="0.71" header="0.5" footer="0.5"/>
  <pageSetup paperSize="9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J3" sqref="J3"/>
    </sheetView>
  </sheetViews>
  <sheetFormatPr defaultColWidth="9" defaultRowHeight="14.25" outlineLevelRow="7"/>
  <cols>
    <col min="1" max="1" width="9" style="12"/>
    <col min="2" max="2" width="14" style="12" customWidth="1"/>
    <col min="3" max="3" width="13.875" style="15" customWidth="1"/>
    <col min="4" max="4" width="8.625" style="12" customWidth="1"/>
    <col min="5" max="5" width="8.875" style="12" customWidth="1"/>
    <col min="6" max="6" width="8.625" style="12" customWidth="1"/>
    <col min="7" max="7" width="11.125" style="12" customWidth="1"/>
    <col min="8" max="8" width="10.25" style="12" customWidth="1"/>
    <col min="9" max="9" width="7.375" style="12" customWidth="1"/>
    <col min="10" max="10" width="11.125" style="12" customWidth="1"/>
    <col min="11" max="16384" width="9" style="12"/>
  </cols>
  <sheetData>
    <row r="1" ht="22.5" spans="1:10">
      <c r="A1" s="17" t="s">
        <v>306</v>
      </c>
      <c r="B1" s="17"/>
      <c r="C1" s="17"/>
      <c r="D1" s="17"/>
      <c r="E1" s="17"/>
      <c r="F1" s="17"/>
      <c r="G1" s="17"/>
      <c r="H1" s="17"/>
      <c r="I1" s="17"/>
      <c r="J1" s="17"/>
    </row>
    <row r="2" ht="30" customHeight="1" spans="1:10">
      <c r="A2" s="18" t="s">
        <v>1</v>
      </c>
      <c r="B2" s="18" t="s">
        <v>2</v>
      </c>
      <c r="C2" s="19" t="s">
        <v>3</v>
      </c>
      <c r="D2" s="18" t="s">
        <v>4</v>
      </c>
      <c r="E2" s="20" t="s">
        <v>5</v>
      </c>
      <c r="F2" s="18" t="s">
        <v>6</v>
      </c>
      <c r="G2" s="18" t="s">
        <v>7</v>
      </c>
      <c r="H2" s="28" t="s">
        <v>8</v>
      </c>
      <c r="I2" s="28" t="s">
        <v>9</v>
      </c>
      <c r="J2" s="29" t="s">
        <v>10</v>
      </c>
    </row>
    <row r="3" ht="30" customHeight="1" spans="1:10">
      <c r="A3" s="18" t="s">
        <v>307</v>
      </c>
      <c r="B3" s="25" t="s">
        <v>308</v>
      </c>
      <c r="C3" s="25" t="s">
        <v>309</v>
      </c>
      <c r="D3" s="26">
        <v>152.5</v>
      </c>
      <c r="E3" s="20">
        <f>D3*0.25</f>
        <v>38.125</v>
      </c>
      <c r="F3" s="24">
        <v>88.8</v>
      </c>
      <c r="G3" s="24">
        <f>F3*0.5</f>
        <v>44.4</v>
      </c>
      <c r="H3" s="24">
        <f>E3+G3</f>
        <v>82.525</v>
      </c>
      <c r="I3" s="30">
        <v>1</v>
      </c>
      <c r="J3" s="31" t="s">
        <v>15</v>
      </c>
    </row>
    <row r="4" ht="30" customHeight="1" spans="1:10">
      <c r="A4" s="18" t="s">
        <v>310</v>
      </c>
      <c r="B4" s="25" t="s">
        <v>308</v>
      </c>
      <c r="C4" s="25" t="s">
        <v>311</v>
      </c>
      <c r="D4" s="26">
        <v>135</v>
      </c>
      <c r="E4" s="20">
        <f>D4*0.25</f>
        <v>33.75</v>
      </c>
      <c r="F4" s="24">
        <v>85.8</v>
      </c>
      <c r="G4" s="24">
        <f>F4*0.5</f>
        <v>42.9</v>
      </c>
      <c r="H4" s="24">
        <f>E4+G4</f>
        <v>76.65</v>
      </c>
      <c r="I4" s="30">
        <v>2</v>
      </c>
      <c r="J4" s="31" t="s">
        <v>15</v>
      </c>
    </row>
    <row r="5" ht="30" customHeight="1"/>
    <row r="6" ht="30" customHeight="1"/>
    <row r="7" ht="30" customHeight="1"/>
    <row r="8" ht="30" customHeight="1"/>
  </sheetData>
  <mergeCells count="1">
    <mergeCell ref="A1:J1"/>
  </mergeCells>
  <pageMargins left="0.75" right="0.75" top="0.81" bottom="0.71" header="0.5" footer="0.5"/>
  <pageSetup paperSize="9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A1" sqref="A1:J1"/>
    </sheetView>
  </sheetViews>
  <sheetFormatPr defaultColWidth="9" defaultRowHeight="14.25"/>
  <cols>
    <col min="1" max="1" width="11.375" style="12" customWidth="1"/>
    <col min="2" max="2" width="14" style="12" customWidth="1"/>
    <col min="3" max="3" width="13.875" style="15" customWidth="1"/>
    <col min="4" max="4" width="8.625" style="12" customWidth="1"/>
    <col min="5" max="5" width="8.875" style="12" customWidth="1"/>
    <col min="6" max="6" width="8" style="12" customWidth="1"/>
    <col min="7" max="7" width="11.875" style="12" customWidth="1"/>
    <col min="8" max="8" width="10.25" style="12" customWidth="1"/>
    <col min="9" max="9" width="7.375" style="12" customWidth="1"/>
    <col min="10" max="10" width="16.75" style="12" customWidth="1"/>
    <col min="11" max="16384" width="9" style="12"/>
  </cols>
  <sheetData>
    <row r="1" ht="22.5" spans="1:10">
      <c r="A1" s="17" t="s">
        <v>312</v>
      </c>
      <c r="B1" s="17"/>
      <c r="C1" s="17"/>
      <c r="D1" s="17"/>
      <c r="E1" s="17"/>
      <c r="F1" s="17"/>
      <c r="G1" s="17"/>
      <c r="H1" s="17"/>
      <c r="I1" s="17"/>
      <c r="J1" s="17"/>
    </row>
    <row r="2" ht="30" customHeight="1" spans="1:10">
      <c r="A2" s="18" t="s">
        <v>1</v>
      </c>
      <c r="B2" s="18" t="s">
        <v>2</v>
      </c>
      <c r="C2" s="19" t="s">
        <v>3</v>
      </c>
      <c r="D2" s="18" t="s">
        <v>4</v>
      </c>
      <c r="E2" s="20" t="s">
        <v>5</v>
      </c>
      <c r="F2" s="18" t="s">
        <v>6</v>
      </c>
      <c r="G2" s="18" t="s">
        <v>7</v>
      </c>
      <c r="H2" s="28" t="s">
        <v>8</v>
      </c>
      <c r="I2" s="28" t="s">
        <v>9</v>
      </c>
      <c r="J2" s="29" t="s">
        <v>10</v>
      </c>
    </row>
    <row r="3" ht="30" customHeight="1" spans="1:10">
      <c r="A3" s="18" t="s">
        <v>313</v>
      </c>
      <c r="B3" s="25" t="s">
        <v>314</v>
      </c>
      <c r="C3" s="25" t="s">
        <v>315</v>
      </c>
      <c r="D3" s="26">
        <v>158</v>
      </c>
      <c r="E3" s="20">
        <f t="shared" ref="E3:E30" si="0">D3*0.25</f>
        <v>39.5</v>
      </c>
      <c r="F3" s="106" t="s">
        <v>316</v>
      </c>
      <c r="G3" s="24">
        <f t="shared" ref="G3:G30" si="1">F3*0.5</f>
        <v>44.6</v>
      </c>
      <c r="H3" s="24">
        <f t="shared" ref="H3:H30" si="2">E3+G3</f>
        <v>84.1</v>
      </c>
      <c r="I3" s="30">
        <f>RANK(H3,H$3:H$50)</f>
        <v>1</v>
      </c>
      <c r="J3" s="31" t="s">
        <v>15</v>
      </c>
    </row>
    <row r="4" s="12" customFormat="1" ht="30" customHeight="1" spans="1:10">
      <c r="A4" s="18" t="s">
        <v>317</v>
      </c>
      <c r="B4" s="25" t="s">
        <v>314</v>
      </c>
      <c r="C4" s="25" t="s">
        <v>318</v>
      </c>
      <c r="D4" s="26">
        <v>162</v>
      </c>
      <c r="E4" s="20">
        <f t="shared" si="0"/>
        <v>40.5</v>
      </c>
      <c r="F4" s="106" t="s">
        <v>319</v>
      </c>
      <c r="G4" s="24">
        <f t="shared" si="1"/>
        <v>43.1</v>
      </c>
      <c r="H4" s="24">
        <f t="shared" si="2"/>
        <v>83.6</v>
      </c>
      <c r="I4" s="30">
        <f>RANK(H4,H$3:H$50)</f>
        <v>2</v>
      </c>
      <c r="J4" s="31" t="s">
        <v>15</v>
      </c>
    </row>
    <row r="5" s="12" customFormat="1" ht="30" customHeight="1" spans="1:10">
      <c r="A5" s="18" t="s">
        <v>320</v>
      </c>
      <c r="B5" s="25" t="s">
        <v>314</v>
      </c>
      <c r="C5" s="25" t="s">
        <v>321</v>
      </c>
      <c r="D5" s="26">
        <v>154</v>
      </c>
      <c r="E5" s="20">
        <f t="shared" si="0"/>
        <v>38.5</v>
      </c>
      <c r="F5" s="106" t="s">
        <v>322</v>
      </c>
      <c r="G5" s="24">
        <f t="shared" si="1"/>
        <v>44.5</v>
      </c>
      <c r="H5" s="24">
        <f t="shared" si="2"/>
        <v>83</v>
      </c>
      <c r="I5" s="30">
        <f>RANK(H5,H$3:H$50)</f>
        <v>3</v>
      </c>
      <c r="J5" s="31" t="s">
        <v>15</v>
      </c>
    </row>
    <row r="6" s="12" customFormat="1" ht="30" customHeight="1" spans="1:10">
      <c r="A6" s="18" t="s">
        <v>323</v>
      </c>
      <c r="B6" s="25" t="s">
        <v>314</v>
      </c>
      <c r="C6" s="25" t="s">
        <v>324</v>
      </c>
      <c r="D6" s="26">
        <v>160</v>
      </c>
      <c r="E6" s="20">
        <f t="shared" si="0"/>
        <v>40</v>
      </c>
      <c r="F6" s="106" t="s">
        <v>119</v>
      </c>
      <c r="G6" s="24">
        <f t="shared" si="1"/>
        <v>42.9</v>
      </c>
      <c r="H6" s="24">
        <f t="shared" si="2"/>
        <v>82.9</v>
      </c>
      <c r="I6" s="30">
        <f>RANK(H6,H$3:H$50)</f>
        <v>4</v>
      </c>
      <c r="J6" s="31" t="s">
        <v>15</v>
      </c>
    </row>
    <row r="7" s="12" customFormat="1" ht="30" customHeight="1" spans="1:10">
      <c r="A7" s="18" t="s">
        <v>325</v>
      </c>
      <c r="B7" s="25" t="s">
        <v>314</v>
      </c>
      <c r="C7" s="25" t="s">
        <v>326</v>
      </c>
      <c r="D7" s="26">
        <v>150</v>
      </c>
      <c r="E7" s="20">
        <f t="shared" si="0"/>
        <v>37.5</v>
      </c>
      <c r="F7" s="106" t="s">
        <v>327</v>
      </c>
      <c r="G7" s="24">
        <f t="shared" si="1"/>
        <v>45.2</v>
      </c>
      <c r="H7" s="24">
        <f t="shared" si="2"/>
        <v>82.7</v>
      </c>
      <c r="I7" s="30">
        <f>RANK(H7,H$3:H$50)</f>
        <v>5</v>
      </c>
      <c r="J7" s="31" t="s">
        <v>15</v>
      </c>
    </row>
    <row r="8" s="12" customFormat="1" ht="30" customHeight="1" spans="1:10">
      <c r="A8" s="18" t="s">
        <v>328</v>
      </c>
      <c r="B8" s="25" t="s">
        <v>314</v>
      </c>
      <c r="C8" s="25" t="s">
        <v>329</v>
      </c>
      <c r="D8" s="26">
        <v>152.5</v>
      </c>
      <c r="E8" s="20">
        <f t="shared" si="0"/>
        <v>38.125</v>
      </c>
      <c r="F8" s="106" t="s">
        <v>330</v>
      </c>
      <c r="G8" s="24">
        <f t="shared" si="1"/>
        <v>44.4</v>
      </c>
      <c r="H8" s="24">
        <f t="shared" si="2"/>
        <v>82.525</v>
      </c>
      <c r="I8" s="30">
        <f>RANK(H8,H$3:H$50)</f>
        <v>6</v>
      </c>
      <c r="J8" s="31" t="s">
        <v>15</v>
      </c>
    </row>
    <row r="9" s="12" customFormat="1" ht="30" customHeight="1" spans="1:10">
      <c r="A9" s="18" t="s">
        <v>331</v>
      </c>
      <c r="B9" s="25" t="s">
        <v>314</v>
      </c>
      <c r="C9" s="25" t="s">
        <v>332</v>
      </c>
      <c r="D9" s="26">
        <v>157.5</v>
      </c>
      <c r="E9" s="20">
        <f t="shared" si="0"/>
        <v>39.375</v>
      </c>
      <c r="F9" s="106" t="s">
        <v>124</v>
      </c>
      <c r="G9" s="24">
        <f t="shared" si="1"/>
        <v>42.7</v>
      </c>
      <c r="H9" s="24">
        <f t="shared" si="2"/>
        <v>82.075</v>
      </c>
      <c r="I9" s="30">
        <f>RANK(H9,H$3:H$50)</f>
        <v>7</v>
      </c>
      <c r="J9" s="31" t="s">
        <v>15</v>
      </c>
    </row>
    <row r="10" s="12" customFormat="1" ht="30" customHeight="1" spans="1:10">
      <c r="A10" s="18" t="s">
        <v>333</v>
      </c>
      <c r="B10" s="25" t="s">
        <v>314</v>
      </c>
      <c r="C10" s="25" t="s">
        <v>334</v>
      </c>
      <c r="D10" s="26">
        <v>154.5</v>
      </c>
      <c r="E10" s="20">
        <f t="shared" si="0"/>
        <v>38.625</v>
      </c>
      <c r="F10" s="106" t="s">
        <v>335</v>
      </c>
      <c r="G10" s="24">
        <f t="shared" si="1"/>
        <v>43.4</v>
      </c>
      <c r="H10" s="24">
        <f t="shared" si="2"/>
        <v>82.025</v>
      </c>
      <c r="I10" s="30">
        <f>RANK(H10,H$3:H$50)</f>
        <v>8</v>
      </c>
      <c r="J10" s="31" t="s">
        <v>15</v>
      </c>
    </row>
    <row r="11" s="12" customFormat="1" ht="30" customHeight="1" spans="1:10">
      <c r="A11" s="18" t="s">
        <v>336</v>
      </c>
      <c r="B11" s="25" t="s">
        <v>314</v>
      </c>
      <c r="C11" s="25" t="s">
        <v>337</v>
      </c>
      <c r="D11" s="26">
        <v>156</v>
      </c>
      <c r="E11" s="20">
        <f t="shared" si="0"/>
        <v>39</v>
      </c>
      <c r="F11" s="106">
        <v>85.2</v>
      </c>
      <c r="G11" s="24">
        <f t="shared" si="1"/>
        <v>42.6</v>
      </c>
      <c r="H11" s="24">
        <f t="shared" si="2"/>
        <v>81.6</v>
      </c>
      <c r="I11" s="30">
        <f>RANK(H11,H$3:H$50)</f>
        <v>9</v>
      </c>
      <c r="J11" s="31" t="s">
        <v>15</v>
      </c>
    </row>
    <row r="12" s="12" customFormat="1" ht="30" customHeight="1" spans="1:10">
      <c r="A12" s="18" t="s">
        <v>338</v>
      </c>
      <c r="B12" s="25" t="s">
        <v>314</v>
      </c>
      <c r="C12" s="25" t="s">
        <v>339</v>
      </c>
      <c r="D12" s="26">
        <v>153</v>
      </c>
      <c r="E12" s="20">
        <f t="shared" si="0"/>
        <v>38.25</v>
      </c>
      <c r="F12" s="106" t="s">
        <v>340</v>
      </c>
      <c r="G12" s="24">
        <f t="shared" si="1"/>
        <v>43.3</v>
      </c>
      <c r="H12" s="24">
        <f t="shared" si="2"/>
        <v>81.55</v>
      </c>
      <c r="I12" s="30">
        <f>RANK(H12,H$3:H$50)</f>
        <v>10</v>
      </c>
      <c r="J12" s="31" t="s">
        <v>15</v>
      </c>
    </row>
    <row r="13" s="12" customFormat="1" ht="30" customHeight="1" spans="1:10">
      <c r="A13" s="18" t="s">
        <v>341</v>
      </c>
      <c r="B13" s="25" t="s">
        <v>314</v>
      </c>
      <c r="C13" s="25" t="s">
        <v>342</v>
      </c>
      <c r="D13" s="26">
        <v>152.5</v>
      </c>
      <c r="E13" s="20">
        <f t="shared" si="0"/>
        <v>38.125</v>
      </c>
      <c r="F13" s="106" t="s">
        <v>343</v>
      </c>
      <c r="G13" s="24">
        <f t="shared" si="1"/>
        <v>42.4</v>
      </c>
      <c r="H13" s="24">
        <f t="shared" si="2"/>
        <v>80.525</v>
      </c>
      <c r="I13" s="30">
        <f>RANK(H13,H$3:H$50)</f>
        <v>11</v>
      </c>
      <c r="J13" s="31" t="s">
        <v>15</v>
      </c>
    </row>
    <row r="14" s="12" customFormat="1" ht="30" customHeight="1" spans="1:10">
      <c r="A14" s="18" t="s">
        <v>344</v>
      </c>
      <c r="B14" s="25" t="s">
        <v>314</v>
      </c>
      <c r="C14" s="25" t="s">
        <v>345</v>
      </c>
      <c r="D14" s="26">
        <v>145.5</v>
      </c>
      <c r="E14" s="20">
        <f t="shared" si="0"/>
        <v>36.375</v>
      </c>
      <c r="F14" s="106" t="s">
        <v>346</v>
      </c>
      <c r="G14" s="24">
        <f t="shared" si="1"/>
        <v>43.5</v>
      </c>
      <c r="H14" s="24">
        <f t="shared" si="2"/>
        <v>79.875</v>
      </c>
      <c r="I14" s="30">
        <f>RANK(H14,H$3:H$50)</f>
        <v>12</v>
      </c>
      <c r="J14" s="31" t="s">
        <v>15</v>
      </c>
    </row>
    <row r="15" s="12" customFormat="1" ht="30" customHeight="1" spans="1:10">
      <c r="A15" s="18" t="s">
        <v>347</v>
      </c>
      <c r="B15" s="25" t="s">
        <v>314</v>
      </c>
      <c r="C15" s="25" t="s">
        <v>348</v>
      </c>
      <c r="D15" s="26">
        <v>156</v>
      </c>
      <c r="E15" s="20">
        <f t="shared" si="0"/>
        <v>39</v>
      </c>
      <c r="F15" s="106" t="s">
        <v>349</v>
      </c>
      <c r="G15" s="24">
        <f t="shared" si="1"/>
        <v>40.6</v>
      </c>
      <c r="H15" s="24">
        <f t="shared" si="2"/>
        <v>79.6</v>
      </c>
      <c r="I15" s="30">
        <f>RANK(H15,H$3:H$50)</f>
        <v>13</v>
      </c>
      <c r="J15" s="31" t="s">
        <v>15</v>
      </c>
    </row>
    <row r="16" s="12" customFormat="1" ht="30" customHeight="1" spans="1:10">
      <c r="A16" s="18" t="s">
        <v>350</v>
      </c>
      <c r="B16" s="25" t="s">
        <v>314</v>
      </c>
      <c r="C16" s="25" t="s">
        <v>351</v>
      </c>
      <c r="D16" s="26">
        <v>151</v>
      </c>
      <c r="E16" s="20">
        <f t="shared" si="0"/>
        <v>37.75</v>
      </c>
      <c r="F16" s="106" t="s">
        <v>352</v>
      </c>
      <c r="G16" s="24">
        <f t="shared" si="1"/>
        <v>41.2</v>
      </c>
      <c r="H16" s="24">
        <f t="shared" si="2"/>
        <v>78.95</v>
      </c>
      <c r="I16" s="30">
        <f>RANK(H16,H$3:H$50)</f>
        <v>14</v>
      </c>
      <c r="J16" s="31" t="s">
        <v>15</v>
      </c>
    </row>
    <row r="17" s="12" customFormat="1" ht="30" customHeight="1" spans="1:10">
      <c r="A17" s="18" t="s">
        <v>353</v>
      </c>
      <c r="B17" s="25" t="s">
        <v>314</v>
      </c>
      <c r="C17" s="25" t="s">
        <v>354</v>
      </c>
      <c r="D17" s="26">
        <v>144.5</v>
      </c>
      <c r="E17" s="20">
        <f t="shared" si="0"/>
        <v>36.125</v>
      </c>
      <c r="F17" s="106" t="s">
        <v>124</v>
      </c>
      <c r="G17" s="24">
        <f t="shared" si="1"/>
        <v>42.7</v>
      </c>
      <c r="H17" s="24">
        <f t="shared" si="2"/>
        <v>78.825</v>
      </c>
      <c r="I17" s="30">
        <f>RANK(H17,H$3:H$50)</f>
        <v>15</v>
      </c>
      <c r="J17" s="20"/>
    </row>
    <row r="18" s="12" customFormat="1" ht="30" customHeight="1" spans="1:10">
      <c r="A18" s="18" t="s">
        <v>355</v>
      </c>
      <c r="B18" s="25" t="s">
        <v>314</v>
      </c>
      <c r="C18" s="25" t="s">
        <v>356</v>
      </c>
      <c r="D18" s="26">
        <v>144.5</v>
      </c>
      <c r="E18" s="20">
        <f t="shared" si="0"/>
        <v>36.125</v>
      </c>
      <c r="F18" s="106" t="s">
        <v>124</v>
      </c>
      <c r="G18" s="24">
        <f t="shared" si="1"/>
        <v>42.7</v>
      </c>
      <c r="H18" s="24">
        <f t="shared" si="2"/>
        <v>78.825</v>
      </c>
      <c r="I18" s="30">
        <f>RANK(H18,H$3:H$50)</f>
        <v>15</v>
      </c>
      <c r="J18" s="20"/>
    </row>
    <row r="19" s="12" customFormat="1" ht="30" customHeight="1" spans="1:10">
      <c r="A19" s="18" t="s">
        <v>357</v>
      </c>
      <c r="B19" s="25" t="s">
        <v>314</v>
      </c>
      <c r="C19" s="25" t="s">
        <v>358</v>
      </c>
      <c r="D19" s="26">
        <v>149.5</v>
      </c>
      <c r="E19" s="20">
        <f t="shared" si="0"/>
        <v>37.375</v>
      </c>
      <c r="F19" s="106" t="s">
        <v>352</v>
      </c>
      <c r="G19" s="24">
        <f t="shared" si="1"/>
        <v>41.2</v>
      </c>
      <c r="H19" s="24">
        <f t="shared" si="2"/>
        <v>78.575</v>
      </c>
      <c r="I19" s="30">
        <f>RANK(H19,H$3:H$50)</f>
        <v>17</v>
      </c>
      <c r="J19" s="20"/>
    </row>
    <row r="20" s="12" customFormat="1" ht="30" customHeight="1" spans="1:10">
      <c r="A20" s="18" t="s">
        <v>359</v>
      </c>
      <c r="B20" s="25" t="s">
        <v>314</v>
      </c>
      <c r="C20" s="25" t="s">
        <v>360</v>
      </c>
      <c r="D20" s="26">
        <v>144</v>
      </c>
      <c r="E20" s="20">
        <f t="shared" si="0"/>
        <v>36</v>
      </c>
      <c r="F20" s="106" t="s">
        <v>343</v>
      </c>
      <c r="G20" s="24">
        <f t="shared" si="1"/>
        <v>42.4</v>
      </c>
      <c r="H20" s="24">
        <f t="shared" si="2"/>
        <v>78.4</v>
      </c>
      <c r="I20" s="30">
        <f>RANK(H20,H$3:H$50)</f>
        <v>18</v>
      </c>
      <c r="J20" s="20"/>
    </row>
    <row r="21" s="12" customFormat="1" ht="30" customHeight="1" spans="1:10">
      <c r="A21" s="18" t="s">
        <v>361</v>
      </c>
      <c r="B21" s="25" t="s">
        <v>314</v>
      </c>
      <c r="C21" s="25" t="s">
        <v>362</v>
      </c>
      <c r="D21" s="26">
        <v>139.5</v>
      </c>
      <c r="E21" s="20">
        <f t="shared" si="0"/>
        <v>34.875</v>
      </c>
      <c r="F21" s="106" t="s">
        <v>319</v>
      </c>
      <c r="G21" s="24">
        <f t="shared" si="1"/>
        <v>43.1</v>
      </c>
      <c r="H21" s="24">
        <f t="shared" si="2"/>
        <v>77.975</v>
      </c>
      <c r="I21" s="30">
        <f>RANK(H21,H$3:H$50)</f>
        <v>19</v>
      </c>
      <c r="J21" s="20"/>
    </row>
    <row r="22" s="12" customFormat="1" ht="30" customHeight="1" spans="1:10">
      <c r="A22" s="18" t="s">
        <v>363</v>
      </c>
      <c r="B22" s="25" t="s">
        <v>314</v>
      </c>
      <c r="C22" s="25" t="s">
        <v>364</v>
      </c>
      <c r="D22" s="26">
        <v>141</v>
      </c>
      <c r="E22" s="20">
        <f t="shared" si="0"/>
        <v>35.25</v>
      </c>
      <c r="F22" s="106" t="s">
        <v>124</v>
      </c>
      <c r="G22" s="24">
        <f t="shared" si="1"/>
        <v>42.7</v>
      </c>
      <c r="H22" s="24">
        <f t="shared" si="2"/>
        <v>77.95</v>
      </c>
      <c r="I22" s="30">
        <f>RANK(H22,H$3:H$50)</f>
        <v>20</v>
      </c>
      <c r="J22" s="20"/>
    </row>
    <row r="23" s="12" customFormat="1" ht="30" customHeight="1" spans="1:10">
      <c r="A23" s="18" t="s">
        <v>365</v>
      </c>
      <c r="B23" s="25" t="s">
        <v>314</v>
      </c>
      <c r="C23" s="25" t="s">
        <v>366</v>
      </c>
      <c r="D23" s="26">
        <v>146</v>
      </c>
      <c r="E23" s="20">
        <f t="shared" si="0"/>
        <v>36.5</v>
      </c>
      <c r="F23" s="106" t="s">
        <v>367</v>
      </c>
      <c r="G23" s="24">
        <f t="shared" si="1"/>
        <v>41.4</v>
      </c>
      <c r="H23" s="24">
        <f t="shared" si="2"/>
        <v>77.9</v>
      </c>
      <c r="I23" s="30">
        <f>RANK(H23,H$3:H$50)</f>
        <v>21</v>
      </c>
      <c r="J23" s="20"/>
    </row>
    <row r="24" s="12" customFormat="1" ht="30" customHeight="1" spans="1:10">
      <c r="A24" s="18" t="s">
        <v>368</v>
      </c>
      <c r="B24" s="25" t="s">
        <v>314</v>
      </c>
      <c r="C24" s="25" t="s">
        <v>369</v>
      </c>
      <c r="D24" s="26">
        <v>149.5</v>
      </c>
      <c r="E24" s="20">
        <f t="shared" si="0"/>
        <v>37.375</v>
      </c>
      <c r="F24" s="106" t="s">
        <v>370</v>
      </c>
      <c r="G24" s="24">
        <f t="shared" si="1"/>
        <v>39.9</v>
      </c>
      <c r="H24" s="24">
        <f t="shared" si="2"/>
        <v>77.275</v>
      </c>
      <c r="I24" s="30">
        <f>RANK(H24,H$3:H$50)</f>
        <v>22</v>
      </c>
      <c r="J24" s="20"/>
    </row>
    <row r="25" s="12" customFormat="1" ht="30" customHeight="1" spans="1:10">
      <c r="A25" s="18" t="s">
        <v>371</v>
      </c>
      <c r="B25" s="25" t="s">
        <v>314</v>
      </c>
      <c r="C25" s="25" t="s">
        <v>372</v>
      </c>
      <c r="D25" s="26">
        <v>139.5</v>
      </c>
      <c r="E25" s="20">
        <f t="shared" si="0"/>
        <v>34.875</v>
      </c>
      <c r="F25" s="106" t="s">
        <v>373</v>
      </c>
      <c r="G25" s="24">
        <f t="shared" si="1"/>
        <v>42.1</v>
      </c>
      <c r="H25" s="24">
        <f t="shared" si="2"/>
        <v>76.975</v>
      </c>
      <c r="I25" s="30">
        <f>RANK(H25,H$3:H$50)</f>
        <v>23</v>
      </c>
      <c r="J25" s="20"/>
    </row>
    <row r="26" s="12" customFormat="1" ht="30" customHeight="1" spans="1:10">
      <c r="A26" s="18" t="s">
        <v>374</v>
      </c>
      <c r="B26" s="25" t="s">
        <v>314</v>
      </c>
      <c r="C26" s="25" t="s">
        <v>375</v>
      </c>
      <c r="D26" s="26">
        <v>149.5</v>
      </c>
      <c r="E26" s="20">
        <f t="shared" si="0"/>
        <v>37.375</v>
      </c>
      <c r="F26" s="106" t="s">
        <v>376</v>
      </c>
      <c r="G26" s="24">
        <f t="shared" si="1"/>
        <v>39.1</v>
      </c>
      <c r="H26" s="24">
        <f t="shared" si="2"/>
        <v>76.475</v>
      </c>
      <c r="I26" s="30">
        <f>RANK(H26,H$3:H$50)</f>
        <v>24</v>
      </c>
      <c r="J26" s="20"/>
    </row>
    <row r="27" s="12" customFormat="1" ht="30" customHeight="1" spans="1:10">
      <c r="A27" s="18" t="s">
        <v>377</v>
      </c>
      <c r="B27" s="25" t="s">
        <v>314</v>
      </c>
      <c r="C27" s="25" t="s">
        <v>378</v>
      </c>
      <c r="D27" s="26">
        <v>142.5</v>
      </c>
      <c r="E27" s="20">
        <f t="shared" si="0"/>
        <v>35.625</v>
      </c>
      <c r="F27" s="106" t="s">
        <v>349</v>
      </c>
      <c r="G27" s="24">
        <f t="shared" si="1"/>
        <v>40.6</v>
      </c>
      <c r="H27" s="24">
        <f t="shared" si="2"/>
        <v>76.225</v>
      </c>
      <c r="I27" s="30">
        <f>RANK(H27,H$3:H$50)</f>
        <v>25</v>
      </c>
      <c r="J27" s="20"/>
    </row>
    <row r="28" s="12" customFormat="1" ht="30" customHeight="1" spans="1:10">
      <c r="A28" s="18" t="s">
        <v>379</v>
      </c>
      <c r="B28" s="25" t="s">
        <v>314</v>
      </c>
      <c r="C28" s="25" t="s">
        <v>380</v>
      </c>
      <c r="D28" s="26">
        <v>139.5</v>
      </c>
      <c r="E28" s="20">
        <f t="shared" si="0"/>
        <v>34.875</v>
      </c>
      <c r="F28" s="106" t="s">
        <v>381</v>
      </c>
      <c r="G28" s="24">
        <f t="shared" si="1"/>
        <v>41.3</v>
      </c>
      <c r="H28" s="24">
        <f t="shared" si="2"/>
        <v>76.175</v>
      </c>
      <c r="I28" s="30">
        <f>RANK(H28,H$3:H$50)</f>
        <v>26</v>
      </c>
      <c r="J28" s="20"/>
    </row>
    <row r="29" s="12" customFormat="1" ht="30" customHeight="1" spans="1:10">
      <c r="A29" s="18" t="s">
        <v>382</v>
      </c>
      <c r="B29" s="25" t="s">
        <v>314</v>
      </c>
      <c r="C29" s="25" t="s">
        <v>383</v>
      </c>
      <c r="D29" s="26">
        <v>144</v>
      </c>
      <c r="E29" s="20">
        <f t="shared" si="0"/>
        <v>36</v>
      </c>
      <c r="F29" s="106" t="s">
        <v>384</v>
      </c>
      <c r="G29" s="24">
        <f t="shared" si="1"/>
        <v>40.1</v>
      </c>
      <c r="H29" s="24">
        <f t="shared" si="2"/>
        <v>76.1</v>
      </c>
      <c r="I29" s="30">
        <f>RANK(H29,H$3:H$50)</f>
        <v>27</v>
      </c>
      <c r="J29" s="20"/>
    </row>
    <row r="30" s="12" customFormat="1" ht="30" customHeight="1" spans="1:10">
      <c r="A30" s="18" t="s">
        <v>385</v>
      </c>
      <c r="B30" s="25" t="s">
        <v>314</v>
      </c>
      <c r="C30" s="25" t="s">
        <v>386</v>
      </c>
      <c r="D30" s="26">
        <v>144</v>
      </c>
      <c r="E30" s="20">
        <f t="shared" si="0"/>
        <v>36</v>
      </c>
      <c r="F30" s="106" t="s">
        <v>387</v>
      </c>
      <c r="G30" s="24">
        <f t="shared" si="1"/>
        <v>37.3</v>
      </c>
      <c r="H30" s="24">
        <f t="shared" si="2"/>
        <v>73.3</v>
      </c>
      <c r="I30" s="30">
        <f>RANK(H30,H$3:H$50)</f>
        <v>28</v>
      </c>
      <c r="J30" s="20"/>
    </row>
  </sheetData>
  <mergeCells count="1">
    <mergeCell ref="A1:J1"/>
  </mergeCells>
  <pageMargins left="0.751388888888889" right="0.751388888888889" top="0.810416666666667" bottom="0.708333333333333" header="0.5" footer="0.5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selection activeCell="J7" sqref="J7:J8"/>
    </sheetView>
  </sheetViews>
  <sheetFormatPr defaultColWidth="9" defaultRowHeight="14.25"/>
  <cols>
    <col min="1" max="1" width="9" style="12"/>
    <col min="2" max="2" width="14" style="12" customWidth="1"/>
    <col min="3" max="3" width="13.875" style="15" customWidth="1"/>
    <col min="4" max="4" width="8.625" style="12" customWidth="1"/>
    <col min="5" max="5" width="8.875" style="12" customWidth="1"/>
    <col min="6" max="6" width="8.625" style="12" customWidth="1"/>
    <col min="7" max="7" width="11.875" style="12" customWidth="1"/>
    <col min="8" max="8" width="10.25" style="12" customWidth="1"/>
    <col min="9" max="9" width="10.625" style="12" customWidth="1"/>
    <col min="10" max="10" width="16.375" style="12" customWidth="1"/>
    <col min="11" max="16384" width="9" style="12"/>
  </cols>
  <sheetData>
    <row r="1" ht="22.5" spans="1:10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</row>
    <row r="2" ht="30" customHeight="1" spans="1:10">
      <c r="A2" s="18" t="s">
        <v>1</v>
      </c>
      <c r="B2" s="18" t="s">
        <v>2</v>
      </c>
      <c r="C2" s="19" t="s">
        <v>3</v>
      </c>
      <c r="D2" s="18" t="s">
        <v>4</v>
      </c>
      <c r="E2" s="20" t="s">
        <v>5</v>
      </c>
      <c r="F2" s="18" t="s">
        <v>6</v>
      </c>
      <c r="G2" s="18" t="s">
        <v>7</v>
      </c>
      <c r="H2" s="28" t="s">
        <v>8</v>
      </c>
      <c r="I2" s="28" t="s">
        <v>9</v>
      </c>
      <c r="J2" s="29" t="s">
        <v>10</v>
      </c>
    </row>
    <row r="3" ht="30" customHeight="1" spans="1:10">
      <c r="A3" s="18" t="s">
        <v>33</v>
      </c>
      <c r="B3" s="25" t="s">
        <v>34</v>
      </c>
      <c r="C3" s="25" t="s">
        <v>35</v>
      </c>
      <c r="D3" s="26">
        <v>154</v>
      </c>
      <c r="E3" s="20">
        <f t="shared" ref="E3:E9" si="0">D3*0.25</f>
        <v>38.5</v>
      </c>
      <c r="F3" s="24">
        <v>89.6</v>
      </c>
      <c r="G3" s="24">
        <f t="shared" ref="G3:G9" si="1">F3*0.5</f>
        <v>44.8</v>
      </c>
      <c r="H3" s="24">
        <f t="shared" ref="H3:H9" si="2">E3+G3</f>
        <v>83.3</v>
      </c>
      <c r="I3" s="30">
        <v>1</v>
      </c>
      <c r="J3" s="107" t="s">
        <v>36</v>
      </c>
    </row>
    <row r="4" ht="30" customHeight="1" spans="1:10">
      <c r="A4" s="18" t="s">
        <v>37</v>
      </c>
      <c r="B4" s="25" t="s">
        <v>34</v>
      </c>
      <c r="C4" s="25" t="s">
        <v>38</v>
      </c>
      <c r="D4" s="26">
        <v>132</v>
      </c>
      <c r="E4" s="20">
        <f t="shared" si="0"/>
        <v>33</v>
      </c>
      <c r="F4" s="24">
        <v>86.4</v>
      </c>
      <c r="G4" s="24">
        <f t="shared" si="1"/>
        <v>43.2</v>
      </c>
      <c r="H4" s="24">
        <f t="shared" si="2"/>
        <v>76.2</v>
      </c>
      <c r="I4" s="30">
        <v>2</v>
      </c>
      <c r="J4" s="107" t="s">
        <v>36</v>
      </c>
    </row>
    <row r="5" ht="30" customHeight="1" spans="1:10">
      <c r="A5" s="18" t="s">
        <v>39</v>
      </c>
      <c r="B5" s="25" t="s">
        <v>34</v>
      </c>
      <c r="C5" s="25" t="s">
        <v>40</v>
      </c>
      <c r="D5" s="26">
        <v>120.5</v>
      </c>
      <c r="E5" s="20">
        <f t="shared" si="0"/>
        <v>30.125</v>
      </c>
      <c r="F5" s="24">
        <v>89.2</v>
      </c>
      <c r="G5" s="24">
        <f t="shared" si="1"/>
        <v>44.6</v>
      </c>
      <c r="H5" s="24">
        <f t="shared" si="2"/>
        <v>74.725</v>
      </c>
      <c r="I5" s="30">
        <v>3</v>
      </c>
      <c r="J5" s="109"/>
    </row>
    <row r="6" ht="30" customHeight="1" spans="1:10">
      <c r="A6" s="18" t="s">
        <v>41</v>
      </c>
      <c r="B6" s="25" t="s">
        <v>34</v>
      </c>
      <c r="C6" s="25" t="s">
        <v>42</v>
      </c>
      <c r="D6" s="26">
        <v>124</v>
      </c>
      <c r="E6" s="20">
        <f t="shared" si="0"/>
        <v>31</v>
      </c>
      <c r="F6" s="24">
        <v>84</v>
      </c>
      <c r="G6" s="24">
        <f t="shared" si="1"/>
        <v>42</v>
      </c>
      <c r="H6" s="24">
        <f t="shared" si="2"/>
        <v>73</v>
      </c>
      <c r="I6" s="30">
        <v>4</v>
      </c>
      <c r="J6" s="109"/>
    </row>
    <row r="7" ht="30" customHeight="1" spans="1:10">
      <c r="A7" s="18" t="s">
        <v>43</v>
      </c>
      <c r="B7" s="25" t="s">
        <v>44</v>
      </c>
      <c r="C7" s="25" t="s">
        <v>45</v>
      </c>
      <c r="D7" s="26" t="s">
        <v>46</v>
      </c>
      <c r="E7" s="20">
        <f t="shared" si="0"/>
        <v>33.875</v>
      </c>
      <c r="F7" s="24">
        <v>87.4</v>
      </c>
      <c r="G7" s="24">
        <f t="shared" si="1"/>
        <v>43.7</v>
      </c>
      <c r="H7" s="24">
        <f t="shared" si="2"/>
        <v>77.575</v>
      </c>
      <c r="I7" s="30">
        <v>1</v>
      </c>
      <c r="J7" s="107" t="s">
        <v>47</v>
      </c>
    </row>
    <row r="8" ht="30" customHeight="1" spans="1:10">
      <c r="A8" s="18" t="s">
        <v>48</v>
      </c>
      <c r="B8" s="25" t="s">
        <v>44</v>
      </c>
      <c r="C8" s="25" t="s">
        <v>49</v>
      </c>
      <c r="D8" s="26">
        <v>86</v>
      </c>
      <c r="E8" s="20">
        <f t="shared" si="0"/>
        <v>21.5</v>
      </c>
      <c r="F8" s="24">
        <v>84.4</v>
      </c>
      <c r="G8" s="24">
        <f t="shared" si="1"/>
        <v>42.2</v>
      </c>
      <c r="H8" s="24">
        <f t="shared" si="2"/>
        <v>63.7</v>
      </c>
      <c r="I8" s="30">
        <v>2</v>
      </c>
      <c r="J8" s="107" t="s">
        <v>47</v>
      </c>
    </row>
    <row r="9" ht="30" customHeight="1" spans="1:10">
      <c r="A9" s="18" t="s">
        <v>50</v>
      </c>
      <c r="B9" s="25" t="s">
        <v>44</v>
      </c>
      <c r="C9" s="25" t="s">
        <v>51</v>
      </c>
      <c r="D9" s="26">
        <v>89</v>
      </c>
      <c r="E9" s="20">
        <f t="shared" si="0"/>
        <v>22.25</v>
      </c>
      <c r="F9" s="24">
        <v>82.6</v>
      </c>
      <c r="G9" s="24">
        <f t="shared" si="1"/>
        <v>41.3</v>
      </c>
      <c r="H9" s="24">
        <f t="shared" si="2"/>
        <v>63.55</v>
      </c>
      <c r="I9" s="30">
        <v>3</v>
      </c>
      <c r="J9" s="109"/>
    </row>
    <row r="10" ht="30" customHeight="1"/>
    <row r="11" ht="30" customHeight="1"/>
    <row r="12" ht="30" customHeight="1"/>
    <row r="13" ht="30" customHeight="1"/>
  </sheetData>
  <sortState ref="A3:J9">
    <sortCondition ref="H3:H9" descending="1"/>
  </sortState>
  <mergeCells count="1">
    <mergeCell ref="A1:J1"/>
  </mergeCells>
  <pageMargins left="0.75" right="0.75" top="0.81" bottom="0.71" header="0.5" footer="0.5"/>
  <pageSetup paperSize="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A1" sqref="A1:J1"/>
    </sheetView>
  </sheetViews>
  <sheetFormatPr defaultColWidth="9" defaultRowHeight="14.25"/>
  <cols>
    <col min="1" max="1" width="14.625" style="12" customWidth="1"/>
    <col min="2" max="2" width="14" style="12" customWidth="1"/>
    <col min="3" max="3" width="13.875" style="15" customWidth="1"/>
    <col min="4" max="4" width="8.625" style="12" customWidth="1"/>
    <col min="5" max="5" width="8.875" style="12" customWidth="1"/>
    <col min="6" max="7" width="9.875" style="12" customWidth="1"/>
    <col min="8" max="8" width="10.25" style="12" customWidth="1"/>
    <col min="9" max="9" width="7.375" style="12" customWidth="1"/>
    <col min="10" max="10" width="18.25" style="12" customWidth="1"/>
    <col min="11" max="16384" width="9" style="12"/>
  </cols>
  <sheetData>
    <row r="1" ht="22.5" spans="1:10">
      <c r="A1" s="17" t="s">
        <v>388</v>
      </c>
      <c r="B1" s="17"/>
      <c r="C1" s="17"/>
      <c r="D1" s="17"/>
      <c r="E1" s="17"/>
      <c r="F1" s="17"/>
      <c r="G1" s="17"/>
      <c r="H1" s="17"/>
      <c r="I1" s="17"/>
      <c r="J1" s="17"/>
    </row>
    <row r="2" ht="30" customHeight="1" spans="1:10">
      <c r="A2" s="18" t="s">
        <v>1</v>
      </c>
      <c r="B2" s="18" t="s">
        <v>2</v>
      </c>
      <c r="C2" s="19" t="s">
        <v>3</v>
      </c>
      <c r="D2" s="18" t="s">
        <v>4</v>
      </c>
      <c r="E2" s="20" t="s">
        <v>5</v>
      </c>
      <c r="F2" s="18" t="s">
        <v>6</v>
      </c>
      <c r="G2" s="18" t="s">
        <v>7</v>
      </c>
      <c r="H2" s="28" t="s">
        <v>8</v>
      </c>
      <c r="I2" s="28" t="s">
        <v>9</v>
      </c>
      <c r="J2" s="29" t="s">
        <v>10</v>
      </c>
    </row>
    <row r="3" ht="30" customHeight="1" spans="1:10">
      <c r="A3" s="18" t="s">
        <v>389</v>
      </c>
      <c r="B3" s="25" t="s">
        <v>390</v>
      </c>
      <c r="C3" s="25" t="s">
        <v>391</v>
      </c>
      <c r="D3" s="26">
        <v>168</v>
      </c>
      <c r="E3" s="20">
        <f t="shared" ref="E3:E30" si="0">D3*0.25</f>
        <v>42</v>
      </c>
      <c r="F3" s="24">
        <v>91.2</v>
      </c>
      <c r="G3" s="24">
        <f t="shared" ref="G3:G30" si="1">F3*0.5</f>
        <v>45.6</v>
      </c>
      <c r="H3" s="24">
        <f t="shared" ref="H3:H30" si="2">E3+G3</f>
        <v>87.6</v>
      </c>
      <c r="I3" s="30">
        <f>RANK(H3,H$3:H$50)</f>
        <v>1</v>
      </c>
      <c r="J3" s="31" t="s">
        <v>15</v>
      </c>
    </row>
    <row r="4" s="12" customFormat="1" ht="30" customHeight="1" spans="1:10">
      <c r="A4" s="18" t="s">
        <v>392</v>
      </c>
      <c r="B4" s="25" t="s">
        <v>390</v>
      </c>
      <c r="C4" s="25" t="s">
        <v>393</v>
      </c>
      <c r="D4" s="26">
        <v>161.5</v>
      </c>
      <c r="E4" s="20">
        <f t="shared" si="0"/>
        <v>40.375</v>
      </c>
      <c r="F4" s="24">
        <v>91.2</v>
      </c>
      <c r="G4" s="24">
        <f t="shared" si="1"/>
        <v>45.6</v>
      </c>
      <c r="H4" s="24">
        <f t="shared" si="2"/>
        <v>85.975</v>
      </c>
      <c r="I4" s="30">
        <f>RANK(H4,H$3:H$50)</f>
        <v>2</v>
      </c>
      <c r="J4" s="31" t="s">
        <v>15</v>
      </c>
    </row>
    <row r="5" s="12" customFormat="1" ht="30" customHeight="1" spans="1:10">
      <c r="A5" s="18" t="s">
        <v>394</v>
      </c>
      <c r="B5" s="25" t="s">
        <v>390</v>
      </c>
      <c r="C5" s="25" t="s">
        <v>395</v>
      </c>
      <c r="D5" s="26">
        <v>158.5</v>
      </c>
      <c r="E5" s="20">
        <f t="shared" si="0"/>
        <v>39.625</v>
      </c>
      <c r="F5" s="24">
        <v>92.2</v>
      </c>
      <c r="G5" s="24">
        <f t="shared" si="1"/>
        <v>46.1</v>
      </c>
      <c r="H5" s="24">
        <f t="shared" si="2"/>
        <v>85.725</v>
      </c>
      <c r="I5" s="30">
        <f>RANK(H5,H$3:H$50)</f>
        <v>3</v>
      </c>
      <c r="J5" s="31" t="s">
        <v>15</v>
      </c>
    </row>
    <row r="6" s="12" customFormat="1" ht="30" customHeight="1" spans="1:10">
      <c r="A6" s="18" t="s">
        <v>396</v>
      </c>
      <c r="B6" s="25" t="s">
        <v>390</v>
      </c>
      <c r="C6" s="25" t="s">
        <v>397</v>
      </c>
      <c r="D6" s="26">
        <v>157</v>
      </c>
      <c r="E6" s="20">
        <f t="shared" si="0"/>
        <v>39.25</v>
      </c>
      <c r="F6" s="24">
        <v>92.2</v>
      </c>
      <c r="G6" s="24">
        <f t="shared" si="1"/>
        <v>46.1</v>
      </c>
      <c r="H6" s="24">
        <f t="shared" si="2"/>
        <v>85.35</v>
      </c>
      <c r="I6" s="30">
        <f>RANK(H6,H$3:H$50)</f>
        <v>4</v>
      </c>
      <c r="J6" s="31" t="s">
        <v>15</v>
      </c>
    </row>
    <row r="7" s="12" customFormat="1" ht="30" customHeight="1" spans="1:10">
      <c r="A7" s="18" t="s">
        <v>398</v>
      </c>
      <c r="B7" s="25" t="s">
        <v>390</v>
      </c>
      <c r="C7" s="25" t="s">
        <v>399</v>
      </c>
      <c r="D7" s="26">
        <v>159.5</v>
      </c>
      <c r="E7" s="20">
        <f t="shared" si="0"/>
        <v>39.875</v>
      </c>
      <c r="F7" s="24">
        <v>89.4</v>
      </c>
      <c r="G7" s="24">
        <f t="shared" si="1"/>
        <v>44.7</v>
      </c>
      <c r="H7" s="24">
        <f t="shared" si="2"/>
        <v>84.575</v>
      </c>
      <c r="I7" s="30">
        <f>RANK(H7,H$3:H$50)</f>
        <v>5</v>
      </c>
      <c r="J7" s="31" t="s">
        <v>15</v>
      </c>
    </row>
    <row r="8" s="12" customFormat="1" ht="30" customHeight="1" spans="1:10">
      <c r="A8" s="18" t="s">
        <v>400</v>
      </c>
      <c r="B8" s="25" t="s">
        <v>390</v>
      </c>
      <c r="C8" s="25" t="s">
        <v>401</v>
      </c>
      <c r="D8" s="26">
        <v>156</v>
      </c>
      <c r="E8" s="20">
        <f t="shared" si="0"/>
        <v>39</v>
      </c>
      <c r="F8" s="24">
        <v>90</v>
      </c>
      <c r="G8" s="24">
        <f t="shared" si="1"/>
        <v>45</v>
      </c>
      <c r="H8" s="24">
        <f t="shared" si="2"/>
        <v>84</v>
      </c>
      <c r="I8" s="30">
        <f>RANK(H8,H$3:H$50)</f>
        <v>6</v>
      </c>
      <c r="J8" s="31" t="s">
        <v>15</v>
      </c>
    </row>
    <row r="9" s="12" customFormat="1" ht="30" customHeight="1" spans="1:10">
      <c r="A9" s="18" t="s">
        <v>402</v>
      </c>
      <c r="B9" s="25" t="s">
        <v>390</v>
      </c>
      <c r="C9" s="25" t="s">
        <v>403</v>
      </c>
      <c r="D9" s="26">
        <v>152.5</v>
      </c>
      <c r="E9" s="20">
        <f t="shared" si="0"/>
        <v>38.125</v>
      </c>
      <c r="F9" s="24">
        <v>91.6</v>
      </c>
      <c r="G9" s="24">
        <f t="shared" si="1"/>
        <v>45.8</v>
      </c>
      <c r="H9" s="24">
        <f t="shared" si="2"/>
        <v>83.925</v>
      </c>
      <c r="I9" s="30">
        <f>RANK(H9,H$3:H$50)</f>
        <v>7</v>
      </c>
      <c r="J9" s="31" t="s">
        <v>15</v>
      </c>
    </row>
    <row r="10" s="12" customFormat="1" ht="30" customHeight="1" spans="1:10">
      <c r="A10" s="18" t="s">
        <v>404</v>
      </c>
      <c r="B10" s="25" t="s">
        <v>390</v>
      </c>
      <c r="C10" s="25" t="s">
        <v>405</v>
      </c>
      <c r="D10" s="26">
        <v>158</v>
      </c>
      <c r="E10" s="20">
        <f t="shared" si="0"/>
        <v>39.5</v>
      </c>
      <c r="F10" s="24">
        <v>87.8</v>
      </c>
      <c r="G10" s="24">
        <f t="shared" si="1"/>
        <v>43.9</v>
      </c>
      <c r="H10" s="24">
        <f t="shared" si="2"/>
        <v>83.4</v>
      </c>
      <c r="I10" s="30">
        <f>RANK(H10,H$3:H$50)</f>
        <v>8</v>
      </c>
      <c r="J10" s="31" t="s">
        <v>15</v>
      </c>
    </row>
    <row r="11" s="12" customFormat="1" ht="30" customHeight="1" spans="1:10">
      <c r="A11" s="18" t="s">
        <v>406</v>
      </c>
      <c r="B11" s="25" t="s">
        <v>390</v>
      </c>
      <c r="C11" s="25" t="s">
        <v>407</v>
      </c>
      <c r="D11" s="26">
        <v>151</v>
      </c>
      <c r="E11" s="20">
        <f t="shared" si="0"/>
        <v>37.75</v>
      </c>
      <c r="F11" s="24">
        <v>91.2</v>
      </c>
      <c r="G11" s="24">
        <f t="shared" si="1"/>
        <v>45.6</v>
      </c>
      <c r="H11" s="24">
        <f t="shared" si="2"/>
        <v>83.35</v>
      </c>
      <c r="I11" s="30">
        <f>RANK(H11,H$3:H$50)</f>
        <v>9</v>
      </c>
      <c r="J11" s="31" t="s">
        <v>15</v>
      </c>
    </row>
    <row r="12" s="12" customFormat="1" ht="30" customHeight="1" spans="1:10">
      <c r="A12" s="18" t="s">
        <v>408</v>
      </c>
      <c r="B12" s="25" t="s">
        <v>390</v>
      </c>
      <c r="C12" s="25" t="s">
        <v>409</v>
      </c>
      <c r="D12" s="26">
        <v>156.5</v>
      </c>
      <c r="E12" s="20">
        <f t="shared" si="0"/>
        <v>39.125</v>
      </c>
      <c r="F12" s="24">
        <v>88.2</v>
      </c>
      <c r="G12" s="24">
        <f t="shared" si="1"/>
        <v>44.1</v>
      </c>
      <c r="H12" s="24">
        <f t="shared" si="2"/>
        <v>83.225</v>
      </c>
      <c r="I12" s="30">
        <f>RANK(H12,H$3:H$50)</f>
        <v>10</v>
      </c>
      <c r="J12" s="31" t="s">
        <v>15</v>
      </c>
    </row>
    <row r="13" s="12" customFormat="1" ht="30" customHeight="1" spans="1:10">
      <c r="A13" s="18" t="s">
        <v>410</v>
      </c>
      <c r="B13" s="25" t="s">
        <v>390</v>
      </c>
      <c r="C13" s="25" t="s">
        <v>411</v>
      </c>
      <c r="D13" s="26">
        <v>153.5</v>
      </c>
      <c r="E13" s="20">
        <f t="shared" si="0"/>
        <v>38.375</v>
      </c>
      <c r="F13" s="24">
        <v>89.4</v>
      </c>
      <c r="G13" s="24">
        <f t="shared" si="1"/>
        <v>44.7</v>
      </c>
      <c r="H13" s="24">
        <f t="shared" si="2"/>
        <v>83.075</v>
      </c>
      <c r="I13" s="30">
        <f>RANK(H13,H$3:H$50)</f>
        <v>11</v>
      </c>
      <c r="J13" s="31" t="s">
        <v>15</v>
      </c>
    </row>
    <row r="14" s="12" customFormat="1" ht="30" customHeight="1" spans="1:10">
      <c r="A14" s="18" t="s">
        <v>412</v>
      </c>
      <c r="B14" s="25" t="s">
        <v>390</v>
      </c>
      <c r="C14" s="25" t="s">
        <v>413</v>
      </c>
      <c r="D14" s="26">
        <v>158.5</v>
      </c>
      <c r="E14" s="20">
        <f t="shared" si="0"/>
        <v>39.625</v>
      </c>
      <c r="F14" s="24">
        <v>86.8</v>
      </c>
      <c r="G14" s="24">
        <f t="shared" si="1"/>
        <v>43.4</v>
      </c>
      <c r="H14" s="24">
        <f t="shared" si="2"/>
        <v>83.025</v>
      </c>
      <c r="I14" s="30">
        <f>RANK(H14,H$3:H$50)</f>
        <v>12</v>
      </c>
      <c r="J14" s="31" t="s">
        <v>15</v>
      </c>
    </row>
    <row r="15" s="12" customFormat="1" ht="30" customHeight="1" spans="1:10">
      <c r="A15" s="18" t="s">
        <v>414</v>
      </c>
      <c r="B15" s="25" t="s">
        <v>390</v>
      </c>
      <c r="C15" s="25" t="s">
        <v>415</v>
      </c>
      <c r="D15" s="26">
        <v>148</v>
      </c>
      <c r="E15" s="20">
        <f t="shared" si="0"/>
        <v>37</v>
      </c>
      <c r="F15" s="24">
        <v>91.6</v>
      </c>
      <c r="G15" s="24">
        <f t="shared" si="1"/>
        <v>45.8</v>
      </c>
      <c r="H15" s="24">
        <f t="shared" si="2"/>
        <v>82.8</v>
      </c>
      <c r="I15" s="30">
        <f>RANK(H15,H$3:H$50)</f>
        <v>13</v>
      </c>
      <c r="J15" s="31" t="s">
        <v>15</v>
      </c>
    </row>
    <row r="16" s="12" customFormat="1" ht="30" customHeight="1" spans="1:10">
      <c r="A16" s="18" t="s">
        <v>416</v>
      </c>
      <c r="B16" s="25" t="s">
        <v>390</v>
      </c>
      <c r="C16" s="25" t="s">
        <v>417</v>
      </c>
      <c r="D16" s="26">
        <v>149.5</v>
      </c>
      <c r="E16" s="20">
        <f t="shared" si="0"/>
        <v>37.375</v>
      </c>
      <c r="F16" s="24">
        <v>90.8</v>
      </c>
      <c r="G16" s="24">
        <f t="shared" si="1"/>
        <v>45.4</v>
      </c>
      <c r="H16" s="24">
        <f t="shared" si="2"/>
        <v>82.775</v>
      </c>
      <c r="I16" s="30">
        <f>RANK(H16,H$3:H$50)</f>
        <v>14</v>
      </c>
      <c r="J16" s="31" t="s">
        <v>15</v>
      </c>
    </row>
    <row r="17" s="12" customFormat="1" ht="30" customHeight="1" spans="1:10">
      <c r="A17" s="18" t="s">
        <v>418</v>
      </c>
      <c r="B17" s="25" t="s">
        <v>390</v>
      </c>
      <c r="C17" s="25" t="s">
        <v>419</v>
      </c>
      <c r="D17" s="26">
        <v>154</v>
      </c>
      <c r="E17" s="20">
        <f t="shared" si="0"/>
        <v>38.5</v>
      </c>
      <c r="F17" s="24">
        <v>88.2</v>
      </c>
      <c r="G17" s="24">
        <f t="shared" si="1"/>
        <v>44.1</v>
      </c>
      <c r="H17" s="24">
        <f t="shared" si="2"/>
        <v>82.6</v>
      </c>
      <c r="I17" s="30">
        <f>RANK(H17,H$3:H$50)</f>
        <v>15</v>
      </c>
      <c r="J17" s="20"/>
    </row>
    <row r="18" s="12" customFormat="1" ht="30" customHeight="1" spans="1:10">
      <c r="A18" s="18" t="s">
        <v>420</v>
      </c>
      <c r="B18" s="25" t="s">
        <v>390</v>
      </c>
      <c r="C18" s="25" t="s">
        <v>421</v>
      </c>
      <c r="D18" s="26">
        <v>153.5</v>
      </c>
      <c r="E18" s="20">
        <f t="shared" si="0"/>
        <v>38.375</v>
      </c>
      <c r="F18" s="24">
        <v>88.2</v>
      </c>
      <c r="G18" s="24">
        <f t="shared" si="1"/>
        <v>44.1</v>
      </c>
      <c r="H18" s="24">
        <f t="shared" si="2"/>
        <v>82.475</v>
      </c>
      <c r="I18" s="30">
        <f>RANK(H18,H$3:H$50)</f>
        <v>16</v>
      </c>
      <c r="J18" s="20"/>
    </row>
    <row r="19" s="12" customFormat="1" ht="30" customHeight="1" spans="1:10">
      <c r="A19" s="18" t="s">
        <v>422</v>
      </c>
      <c r="B19" s="25" t="s">
        <v>390</v>
      </c>
      <c r="C19" s="25" t="s">
        <v>423</v>
      </c>
      <c r="D19" s="26">
        <v>156.5</v>
      </c>
      <c r="E19" s="20">
        <f t="shared" si="0"/>
        <v>39.125</v>
      </c>
      <c r="F19" s="24">
        <v>85.2</v>
      </c>
      <c r="G19" s="24">
        <f t="shared" si="1"/>
        <v>42.6</v>
      </c>
      <c r="H19" s="24">
        <f t="shared" si="2"/>
        <v>81.725</v>
      </c>
      <c r="I19" s="30">
        <f>RANK(H19,H$3:H$50)</f>
        <v>17</v>
      </c>
      <c r="J19" s="20"/>
    </row>
    <row r="20" s="12" customFormat="1" ht="30" customHeight="1" spans="1:10">
      <c r="A20" s="18" t="s">
        <v>424</v>
      </c>
      <c r="B20" s="25" t="s">
        <v>390</v>
      </c>
      <c r="C20" s="25" t="s">
        <v>425</v>
      </c>
      <c r="D20" s="26">
        <v>149.5</v>
      </c>
      <c r="E20" s="20">
        <f t="shared" si="0"/>
        <v>37.375</v>
      </c>
      <c r="F20" s="24">
        <v>88.6</v>
      </c>
      <c r="G20" s="24">
        <f t="shared" si="1"/>
        <v>44.3</v>
      </c>
      <c r="H20" s="24">
        <f t="shared" si="2"/>
        <v>81.675</v>
      </c>
      <c r="I20" s="30">
        <f>RANK(H20,H$3:H$50)</f>
        <v>18</v>
      </c>
      <c r="J20" s="20"/>
    </row>
    <row r="21" s="12" customFormat="1" ht="30" customHeight="1" spans="1:10">
      <c r="A21" s="18" t="s">
        <v>426</v>
      </c>
      <c r="B21" s="25" t="s">
        <v>390</v>
      </c>
      <c r="C21" s="25" t="s">
        <v>427</v>
      </c>
      <c r="D21" s="26">
        <v>149</v>
      </c>
      <c r="E21" s="20">
        <f t="shared" si="0"/>
        <v>37.25</v>
      </c>
      <c r="F21" s="24">
        <v>88.8</v>
      </c>
      <c r="G21" s="24">
        <f t="shared" si="1"/>
        <v>44.4</v>
      </c>
      <c r="H21" s="24">
        <f t="shared" si="2"/>
        <v>81.65</v>
      </c>
      <c r="I21" s="30">
        <f>RANK(H21,H$3:H$50)</f>
        <v>19</v>
      </c>
      <c r="J21" s="20"/>
    </row>
    <row r="22" s="12" customFormat="1" ht="30" customHeight="1" spans="1:10">
      <c r="A22" s="18" t="s">
        <v>428</v>
      </c>
      <c r="B22" s="25" t="s">
        <v>390</v>
      </c>
      <c r="C22" s="25" t="s">
        <v>429</v>
      </c>
      <c r="D22" s="26">
        <v>151.5</v>
      </c>
      <c r="E22" s="20">
        <f t="shared" si="0"/>
        <v>37.875</v>
      </c>
      <c r="F22" s="24">
        <v>87</v>
      </c>
      <c r="G22" s="24">
        <f t="shared" si="1"/>
        <v>43.5</v>
      </c>
      <c r="H22" s="24">
        <f t="shared" si="2"/>
        <v>81.375</v>
      </c>
      <c r="I22" s="30">
        <f>RANK(H22,H$3:H$50)</f>
        <v>20</v>
      </c>
      <c r="J22" s="20"/>
    </row>
    <row r="23" s="12" customFormat="1" ht="30" customHeight="1" spans="1:10">
      <c r="A23" s="18" t="s">
        <v>430</v>
      </c>
      <c r="B23" s="25" t="s">
        <v>390</v>
      </c>
      <c r="C23" s="25" t="s">
        <v>431</v>
      </c>
      <c r="D23" s="26">
        <v>152.5</v>
      </c>
      <c r="E23" s="20">
        <f t="shared" si="0"/>
        <v>38.125</v>
      </c>
      <c r="F23" s="24">
        <v>86.4</v>
      </c>
      <c r="G23" s="24">
        <f t="shared" si="1"/>
        <v>43.2</v>
      </c>
      <c r="H23" s="24">
        <f t="shared" si="2"/>
        <v>81.325</v>
      </c>
      <c r="I23" s="30">
        <f>RANK(H23,H$3:H$50)</f>
        <v>21</v>
      </c>
      <c r="J23" s="20"/>
    </row>
    <row r="24" s="12" customFormat="1" ht="30" customHeight="1" spans="1:10">
      <c r="A24" s="18" t="s">
        <v>432</v>
      </c>
      <c r="B24" s="25" t="s">
        <v>390</v>
      </c>
      <c r="C24" s="25" t="s">
        <v>433</v>
      </c>
      <c r="D24" s="26">
        <v>147</v>
      </c>
      <c r="E24" s="20">
        <f t="shared" si="0"/>
        <v>36.75</v>
      </c>
      <c r="F24" s="24">
        <v>88.8</v>
      </c>
      <c r="G24" s="24">
        <f t="shared" si="1"/>
        <v>44.4</v>
      </c>
      <c r="H24" s="24">
        <f t="shared" si="2"/>
        <v>81.15</v>
      </c>
      <c r="I24" s="30">
        <f>RANK(H24,H$3:H$50)</f>
        <v>22</v>
      </c>
      <c r="J24" s="20"/>
    </row>
    <row r="25" s="12" customFormat="1" ht="30" customHeight="1" spans="1:10">
      <c r="A25" s="18" t="s">
        <v>434</v>
      </c>
      <c r="B25" s="25" t="s">
        <v>390</v>
      </c>
      <c r="C25" s="25" t="s">
        <v>435</v>
      </c>
      <c r="D25" s="26">
        <v>148.5</v>
      </c>
      <c r="E25" s="20">
        <f t="shared" si="0"/>
        <v>37.125</v>
      </c>
      <c r="F25" s="24">
        <v>88</v>
      </c>
      <c r="G25" s="24">
        <f t="shared" si="1"/>
        <v>44</v>
      </c>
      <c r="H25" s="24">
        <f t="shared" si="2"/>
        <v>81.125</v>
      </c>
      <c r="I25" s="30">
        <f>RANK(H25,H$3:H$50)</f>
        <v>23</v>
      </c>
      <c r="J25" s="20"/>
    </row>
    <row r="26" s="12" customFormat="1" ht="30" customHeight="1" spans="1:10">
      <c r="A26" s="18" t="s">
        <v>436</v>
      </c>
      <c r="B26" s="25" t="s">
        <v>390</v>
      </c>
      <c r="C26" s="25" t="s">
        <v>437</v>
      </c>
      <c r="D26" s="26">
        <v>149.5</v>
      </c>
      <c r="E26" s="20">
        <f t="shared" si="0"/>
        <v>37.375</v>
      </c>
      <c r="F26" s="24">
        <v>87.2</v>
      </c>
      <c r="G26" s="24">
        <f t="shared" si="1"/>
        <v>43.6</v>
      </c>
      <c r="H26" s="24">
        <f t="shared" si="2"/>
        <v>80.975</v>
      </c>
      <c r="I26" s="30">
        <f>RANK(H26,H$3:H$50)</f>
        <v>24</v>
      </c>
      <c r="J26" s="20"/>
    </row>
    <row r="27" s="12" customFormat="1" ht="30" customHeight="1" spans="1:10">
      <c r="A27" s="18" t="s">
        <v>438</v>
      </c>
      <c r="B27" s="25" t="s">
        <v>390</v>
      </c>
      <c r="C27" s="25" t="s">
        <v>439</v>
      </c>
      <c r="D27" s="26">
        <v>147</v>
      </c>
      <c r="E27" s="20">
        <f t="shared" si="0"/>
        <v>36.75</v>
      </c>
      <c r="F27" s="24">
        <v>87.8</v>
      </c>
      <c r="G27" s="24">
        <f t="shared" si="1"/>
        <v>43.9</v>
      </c>
      <c r="H27" s="24">
        <f t="shared" si="2"/>
        <v>80.65</v>
      </c>
      <c r="I27" s="30">
        <f>RANK(H27,H$3:H$50)</f>
        <v>25</v>
      </c>
      <c r="J27" s="20"/>
    </row>
    <row r="28" s="12" customFormat="1" ht="30" customHeight="1" spans="1:10">
      <c r="A28" s="18" t="s">
        <v>440</v>
      </c>
      <c r="B28" s="25" t="s">
        <v>390</v>
      </c>
      <c r="C28" s="25" t="s">
        <v>441</v>
      </c>
      <c r="D28" s="26">
        <v>148.5</v>
      </c>
      <c r="E28" s="20">
        <f t="shared" si="0"/>
        <v>37.125</v>
      </c>
      <c r="F28" s="24">
        <v>87</v>
      </c>
      <c r="G28" s="24">
        <f t="shared" si="1"/>
        <v>43.5</v>
      </c>
      <c r="H28" s="24">
        <f t="shared" si="2"/>
        <v>80.625</v>
      </c>
      <c r="I28" s="30">
        <f>RANK(H28,H$3:H$50)</f>
        <v>26</v>
      </c>
      <c r="J28" s="20"/>
    </row>
    <row r="29" s="12" customFormat="1" ht="30" customHeight="1" spans="1:10">
      <c r="A29" s="18" t="s">
        <v>442</v>
      </c>
      <c r="B29" s="25" t="s">
        <v>390</v>
      </c>
      <c r="C29" s="25" t="s">
        <v>443</v>
      </c>
      <c r="D29" s="26">
        <v>148.5</v>
      </c>
      <c r="E29" s="20">
        <f t="shared" si="0"/>
        <v>37.125</v>
      </c>
      <c r="F29" s="24">
        <v>85</v>
      </c>
      <c r="G29" s="24">
        <f t="shared" si="1"/>
        <v>42.5</v>
      </c>
      <c r="H29" s="24">
        <f t="shared" si="2"/>
        <v>79.625</v>
      </c>
      <c r="I29" s="30">
        <f>RANK(H29,H$3:H$50)</f>
        <v>27</v>
      </c>
      <c r="J29" s="20"/>
    </row>
    <row r="30" s="12" customFormat="1" ht="30" customHeight="1" spans="1:10">
      <c r="A30" s="18" t="s">
        <v>444</v>
      </c>
      <c r="B30" s="25" t="s">
        <v>390</v>
      </c>
      <c r="C30" s="25" t="s">
        <v>445</v>
      </c>
      <c r="D30" s="26">
        <v>148.5</v>
      </c>
      <c r="E30" s="20">
        <f t="shared" si="0"/>
        <v>37.125</v>
      </c>
      <c r="F30" s="24">
        <v>84</v>
      </c>
      <c r="G30" s="24">
        <f t="shared" si="1"/>
        <v>42</v>
      </c>
      <c r="H30" s="24">
        <f t="shared" si="2"/>
        <v>79.125</v>
      </c>
      <c r="I30" s="30">
        <f>RANK(H30,H$3:H$50)</f>
        <v>28</v>
      </c>
      <c r="J30" s="20"/>
    </row>
  </sheetData>
  <mergeCells count="1">
    <mergeCell ref="A1:J1"/>
  </mergeCells>
  <pageMargins left="0.751388888888889" right="0.751388888888889" top="0.810416666666667" bottom="0.708333333333333" header="0.5" footer="0.5"/>
  <pageSetup paperSize="9" orientation="landscape" horizontalDpi="6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A1" sqref="A1:J1"/>
    </sheetView>
  </sheetViews>
  <sheetFormatPr defaultColWidth="9" defaultRowHeight="14.25"/>
  <cols>
    <col min="1" max="1" width="12.125" style="12" customWidth="1"/>
    <col min="2" max="2" width="14" style="12" customWidth="1"/>
    <col min="3" max="3" width="13.875" style="15" customWidth="1"/>
    <col min="4" max="4" width="8.625" style="12" customWidth="1"/>
    <col min="5" max="5" width="8.875" style="12" customWidth="1"/>
    <col min="6" max="6" width="8" style="12" customWidth="1"/>
    <col min="7" max="7" width="11.875" style="12" customWidth="1"/>
    <col min="8" max="8" width="10.25" style="12" customWidth="1"/>
    <col min="9" max="9" width="7.375" style="12" customWidth="1"/>
    <col min="10" max="10" width="18.625" style="12" customWidth="1"/>
    <col min="11" max="16384" width="9" style="12"/>
  </cols>
  <sheetData>
    <row r="1" ht="22.5" spans="1:10">
      <c r="A1" s="17" t="s">
        <v>446</v>
      </c>
      <c r="B1" s="17"/>
      <c r="C1" s="17"/>
      <c r="D1" s="17"/>
      <c r="E1" s="17"/>
      <c r="F1" s="17"/>
      <c r="G1" s="17"/>
      <c r="H1" s="17"/>
      <c r="I1" s="17"/>
      <c r="J1" s="17"/>
    </row>
    <row r="2" ht="30" customHeight="1" spans="1:10">
      <c r="A2" s="18" t="s">
        <v>1</v>
      </c>
      <c r="B2" s="18" t="s">
        <v>2</v>
      </c>
      <c r="C2" s="19" t="s">
        <v>3</v>
      </c>
      <c r="D2" s="18" t="s">
        <v>4</v>
      </c>
      <c r="E2" s="20" t="s">
        <v>5</v>
      </c>
      <c r="F2" s="18" t="s">
        <v>6</v>
      </c>
      <c r="G2" s="18" t="s">
        <v>7</v>
      </c>
      <c r="H2" s="28" t="s">
        <v>8</v>
      </c>
      <c r="I2" s="28" t="s">
        <v>9</v>
      </c>
      <c r="J2" s="29" t="s">
        <v>10</v>
      </c>
    </row>
    <row r="3" ht="30" customHeight="1" spans="1:10">
      <c r="A3" s="18" t="s">
        <v>447</v>
      </c>
      <c r="B3" s="25" t="s">
        <v>448</v>
      </c>
      <c r="C3" s="25" t="s">
        <v>449</v>
      </c>
      <c r="D3" s="26">
        <v>162.5</v>
      </c>
      <c r="E3" s="20">
        <f t="shared" ref="E3:E30" si="0">D3*0.25</f>
        <v>40.625</v>
      </c>
      <c r="F3" s="106" t="s">
        <v>450</v>
      </c>
      <c r="G3" s="24">
        <f t="shared" ref="G3:G30" si="1">F3*0.5</f>
        <v>44</v>
      </c>
      <c r="H3" s="24">
        <f t="shared" ref="H3:H30" si="2">E3+G3</f>
        <v>84.625</v>
      </c>
      <c r="I3" s="30">
        <f>RANK(H3,H$3:H$49)</f>
        <v>1</v>
      </c>
      <c r="J3" s="31" t="s">
        <v>15</v>
      </c>
    </row>
    <row r="4" s="12" customFormat="1" ht="30" customHeight="1" spans="1:10">
      <c r="A4" s="18" t="s">
        <v>451</v>
      </c>
      <c r="B4" s="25" t="s">
        <v>448</v>
      </c>
      <c r="C4" s="25" t="s">
        <v>452</v>
      </c>
      <c r="D4" s="26">
        <v>161</v>
      </c>
      <c r="E4" s="20">
        <f t="shared" si="0"/>
        <v>40.25</v>
      </c>
      <c r="F4" s="106" t="s">
        <v>129</v>
      </c>
      <c r="G4" s="24">
        <f t="shared" si="1"/>
        <v>43.9</v>
      </c>
      <c r="H4" s="24">
        <f t="shared" si="2"/>
        <v>84.15</v>
      </c>
      <c r="I4" s="30">
        <f>RANK(H4,H$3:H$49)</f>
        <v>2</v>
      </c>
      <c r="J4" s="31" t="s">
        <v>15</v>
      </c>
    </row>
    <row r="5" s="12" customFormat="1" ht="30" customHeight="1" spans="1:10">
      <c r="A5" s="18" t="s">
        <v>453</v>
      </c>
      <c r="B5" s="25" t="s">
        <v>448</v>
      </c>
      <c r="C5" s="25" t="s">
        <v>454</v>
      </c>
      <c r="D5" s="26">
        <v>156</v>
      </c>
      <c r="E5" s="20">
        <f t="shared" si="0"/>
        <v>39</v>
      </c>
      <c r="F5" s="106">
        <v>90</v>
      </c>
      <c r="G5" s="24">
        <f t="shared" si="1"/>
        <v>45</v>
      </c>
      <c r="H5" s="24">
        <f t="shared" si="2"/>
        <v>84</v>
      </c>
      <c r="I5" s="30">
        <f>RANK(H5,H$3:H$49)</f>
        <v>3</v>
      </c>
      <c r="J5" s="31" t="s">
        <v>15</v>
      </c>
    </row>
    <row r="6" s="12" customFormat="1" ht="30" customHeight="1" spans="1:10">
      <c r="A6" s="18" t="s">
        <v>455</v>
      </c>
      <c r="B6" s="25" t="s">
        <v>448</v>
      </c>
      <c r="C6" s="25" t="s">
        <v>456</v>
      </c>
      <c r="D6" s="26">
        <v>156.5</v>
      </c>
      <c r="E6" s="20">
        <f t="shared" si="0"/>
        <v>39.125</v>
      </c>
      <c r="F6" s="106" t="s">
        <v>457</v>
      </c>
      <c r="G6" s="24">
        <f t="shared" si="1"/>
        <v>44.8</v>
      </c>
      <c r="H6" s="24">
        <f t="shared" si="2"/>
        <v>83.925</v>
      </c>
      <c r="I6" s="30">
        <f>RANK(H6,H$3:H$49)</f>
        <v>4</v>
      </c>
      <c r="J6" s="31" t="s">
        <v>15</v>
      </c>
    </row>
    <row r="7" s="14" customFormat="1" ht="30" customHeight="1" spans="1:10">
      <c r="A7" s="18" t="s">
        <v>458</v>
      </c>
      <c r="B7" s="25" t="s">
        <v>448</v>
      </c>
      <c r="C7" s="25" t="s">
        <v>459</v>
      </c>
      <c r="D7" s="26">
        <v>153.5</v>
      </c>
      <c r="E7" s="20">
        <f t="shared" si="0"/>
        <v>38.375</v>
      </c>
      <c r="F7" s="106" t="s">
        <v>460</v>
      </c>
      <c r="G7" s="24">
        <f t="shared" si="1"/>
        <v>45.1</v>
      </c>
      <c r="H7" s="24">
        <f t="shared" si="2"/>
        <v>83.475</v>
      </c>
      <c r="I7" s="30">
        <f>RANK(H7,H$3:H$49)</f>
        <v>5</v>
      </c>
      <c r="J7" s="31" t="s">
        <v>15</v>
      </c>
    </row>
    <row r="8" s="12" customFormat="1" ht="30" customHeight="1" spans="1:10">
      <c r="A8" s="18" t="s">
        <v>197</v>
      </c>
      <c r="B8" s="22" t="s">
        <v>448</v>
      </c>
      <c r="C8" s="22" t="s">
        <v>461</v>
      </c>
      <c r="D8" s="23">
        <v>150.5</v>
      </c>
      <c r="E8" s="20">
        <f t="shared" si="0"/>
        <v>37.625</v>
      </c>
      <c r="F8" s="106" t="s">
        <v>462</v>
      </c>
      <c r="G8" s="24">
        <f t="shared" si="1"/>
        <v>45.7</v>
      </c>
      <c r="H8" s="24">
        <f t="shared" si="2"/>
        <v>83.325</v>
      </c>
      <c r="I8" s="30">
        <f>RANK(H8,H$3:H$49)</f>
        <v>6</v>
      </c>
      <c r="J8" s="31" t="s">
        <v>15</v>
      </c>
    </row>
    <row r="9" s="12" customFormat="1" ht="30" customHeight="1" spans="1:10">
      <c r="A9" s="18" t="s">
        <v>463</v>
      </c>
      <c r="B9" s="25" t="s">
        <v>448</v>
      </c>
      <c r="C9" s="25" t="s">
        <v>464</v>
      </c>
      <c r="D9" s="26">
        <v>157.5</v>
      </c>
      <c r="E9" s="20">
        <f t="shared" si="0"/>
        <v>39.375</v>
      </c>
      <c r="F9" s="106" t="s">
        <v>465</v>
      </c>
      <c r="G9" s="24">
        <f t="shared" si="1"/>
        <v>43.8</v>
      </c>
      <c r="H9" s="24">
        <f t="shared" si="2"/>
        <v>83.175</v>
      </c>
      <c r="I9" s="30">
        <f>RANK(H9,H$3:H$49)</f>
        <v>7</v>
      </c>
      <c r="J9" s="31" t="s">
        <v>15</v>
      </c>
    </row>
    <row r="10" s="12" customFormat="1" ht="30" customHeight="1" spans="1:10">
      <c r="A10" s="18" t="s">
        <v>197</v>
      </c>
      <c r="B10" s="22" t="s">
        <v>448</v>
      </c>
      <c r="C10" s="22" t="s">
        <v>466</v>
      </c>
      <c r="D10" s="23">
        <v>157.5</v>
      </c>
      <c r="E10" s="20">
        <f t="shared" si="0"/>
        <v>39.375</v>
      </c>
      <c r="F10" s="106" t="s">
        <v>467</v>
      </c>
      <c r="G10" s="24">
        <f t="shared" si="1"/>
        <v>43.7</v>
      </c>
      <c r="H10" s="24">
        <f t="shared" si="2"/>
        <v>83.075</v>
      </c>
      <c r="I10" s="30">
        <f>RANK(H10,H$3:H$49)</f>
        <v>8</v>
      </c>
      <c r="J10" s="31" t="s">
        <v>15</v>
      </c>
    </row>
    <row r="11" s="12" customFormat="1" ht="30" customHeight="1" spans="1:10">
      <c r="A11" s="18" t="s">
        <v>468</v>
      </c>
      <c r="B11" s="25" t="s">
        <v>448</v>
      </c>
      <c r="C11" s="25" t="s">
        <v>469</v>
      </c>
      <c r="D11" s="26">
        <v>157</v>
      </c>
      <c r="E11" s="20">
        <f t="shared" si="0"/>
        <v>39.25</v>
      </c>
      <c r="F11" s="106" t="s">
        <v>465</v>
      </c>
      <c r="G11" s="24">
        <f t="shared" si="1"/>
        <v>43.8</v>
      </c>
      <c r="H11" s="24">
        <f t="shared" si="2"/>
        <v>83.05</v>
      </c>
      <c r="I11" s="30">
        <f>RANK(H11,H$3:H$49)</f>
        <v>9</v>
      </c>
      <c r="J11" s="31" t="s">
        <v>15</v>
      </c>
    </row>
    <row r="12" s="12" customFormat="1" ht="30" customHeight="1" spans="1:10">
      <c r="A12" s="18" t="s">
        <v>470</v>
      </c>
      <c r="B12" s="25" t="s">
        <v>448</v>
      </c>
      <c r="C12" s="25" t="s">
        <v>471</v>
      </c>
      <c r="D12" s="26">
        <v>155.5</v>
      </c>
      <c r="E12" s="20">
        <f t="shared" si="0"/>
        <v>38.875</v>
      </c>
      <c r="F12" s="106" t="s">
        <v>472</v>
      </c>
      <c r="G12" s="24">
        <f t="shared" si="1"/>
        <v>44.1</v>
      </c>
      <c r="H12" s="24">
        <f t="shared" si="2"/>
        <v>82.975</v>
      </c>
      <c r="I12" s="30">
        <f>RANK(H12,H$3:H$49)</f>
        <v>10</v>
      </c>
      <c r="J12" s="31" t="s">
        <v>15</v>
      </c>
    </row>
    <row r="13" s="12" customFormat="1" ht="30" customHeight="1" spans="1:10">
      <c r="A13" s="18" t="s">
        <v>473</v>
      </c>
      <c r="B13" s="25" t="s">
        <v>448</v>
      </c>
      <c r="C13" s="25" t="s">
        <v>474</v>
      </c>
      <c r="D13" s="26">
        <v>155</v>
      </c>
      <c r="E13" s="20">
        <f t="shared" si="0"/>
        <v>38.75</v>
      </c>
      <c r="F13" s="106">
        <v>88.4</v>
      </c>
      <c r="G13" s="24">
        <f t="shared" si="1"/>
        <v>44.2</v>
      </c>
      <c r="H13" s="24">
        <f t="shared" si="2"/>
        <v>82.95</v>
      </c>
      <c r="I13" s="30">
        <f>RANK(H13,H$3:H$49)</f>
        <v>11</v>
      </c>
      <c r="J13" s="31" t="s">
        <v>15</v>
      </c>
    </row>
    <row r="14" s="12" customFormat="1" ht="30" customHeight="1" spans="1:10">
      <c r="A14" s="18" t="s">
        <v>475</v>
      </c>
      <c r="B14" s="25" t="s">
        <v>448</v>
      </c>
      <c r="C14" s="25" t="s">
        <v>476</v>
      </c>
      <c r="D14" s="26">
        <v>159.5</v>
      </c>
      <c r="E14" s="20">
        <f t="shared" si="0"/>
        <v>39.875</v>
      </c>
      <c r="F14" s="106" t="s">
        <v>124</v>
      </c>
      <c r="G14" s="24">
        <f t="shared" si="1"/>
        <v>42.7</v>
      </c>
      <c r="H14" s="24">
        <f t="shared" si="2"/>
        <v>82.575</v>
      </c>
      <c r="I14" s="30">
        <f>RANK(H14,H$3:H$49)</f>
        <v>12</v>
      </c>
      <c r="J14" s="31" t="s">
        <v>15</v>
      </c>
    </row>
    <row r="15" s="12" customFormat="1" ht="30" customHeight="1" spans="1:10">
      <c r="A15" s="18" t="s">
        <v>477</v>
      </c>
      <c r="B15" s="25" t="s">
        <v>448</v>
      </c>
      <c r="C15" s="25" t="s">
        <v>478</v>
      </c>
      <c r="D15" s="26">
        <v>161</v>
      </c>
      <c r="E15" s="20">
        <f t="shared" si="0"/>
        <v>40.25</v>
      </c>
      <c r="F15" s="106" t="s">
        <v>479</v>
      </c>
      <c r="G15" s="24">
        <f t="shared" si="1"/>
        <v>42.3</v>
      </c>
      <c r="H15" s="24">
        <f t="shared" si="2"/>
        <v>82.55</v>
      </c>
      <c r="I15" s="30">
        <f>RANK(H15,H$3:H$49)</f>
        <v>13</v>
      </c>
      <c r="J15" s="31" t="s">
        <v>15</v>
      </c>
    </row>
    <row r="16" s="12" customFormat="1" ht="30" customHeight="1" spans="1:10">
      <c r="A16" s="18" t="s">
        <v>480</v>
      </c>
      <c r="B16" s="25" t="s">
        <v>448</v>
      </c>
      <c r="C16" s="25" t="s">
        <v>481</v>
      </c>
      <c r="D16" s="26">
        <v>151.5</v>
      </c>
      <c r="E16" s="20">
        <f t="shared" si="0"/>
        <v>37.875</v>
      </c>
      <c r="F16" s="106" t="s">
        <v>322</v>
      </c>
      <c r="G16" s="24">
        <f t="shared" si="1"/>
        <v>44.5</v>
      </c>
      <c r="H16" s="24">
        <f t="shared" si="2"/>
        <v>82.375</v>
      </c>
      <c r="I16" s="30">
        <f>RANK(H16,H$3:H$49)</f>
        <v>14</v>
      </c>
      <c r="J16" s="31" t="s">
        <v>15</v>
      </c>
    </row>
    <row r="17" s="12" customFormat="1" ht="30" customHeight="1" spans="1:10">
      <c r="A17" s="18" t="s">
        <v>482</v>
      </c>
      <c r="B17" s="25" t="s">
        <v>448</v>
      </c>
      <c r="C17" s="25" t="s">
        <v>483</v>
      </c>
      <c r="D17" s="26">
        <v>151</v>
      </c>
      <c r="E17" s="20">
        <f t="shared" si="0"/>
        <v>37.75</v>
      </c>
      <c r="F17" s="106" t="s">
        <v>316</v>
      </c>
      <c r="G17" s="24">
        <f t="shared" si="1"/>
        <v>44.6</v>
      </c>
      <c r="H17" s="24">
        <f t="shared" si="2"/>
        <v>82.35</v>
      </c>
      <c r="I17" s="30">
        <f>RANK(H17,H$3:H$49)</f>
        <v>15</v>
      </c>
      <c r="J17" s="20"/>
    </row>
    <row r="18" s="12" customFormat="1" ht="30" customHeight="1" spans="1:10">
      <c r="A18" s="18" t="s">
        <v>484</v>
      </c>
      <c r="B18" s="25" t="s">
        <v>448</v>
      </c>
      <c r="C18" s="25" t="s">
        <v>485</v>
      </c>
      <c r="D18" s="26">
        <v>154.5</v>
      </c>
      <c r="E18" s="20">
        <f t="shared" si="0"/>
        <v>38.625</v>
      </c>
      <c r="F18" s="106" t="s">
        <v>486</v>
      </c>
      <c r="G18" s="24">
        <f t="shared" si="1"/>
        <v>43.6</v>
      </c>
      <c r="H18" s="24">
        <f t="shared" si="2"/>
        <v>82.225</v>
      </c>
      <c r="I18" s="30">
        <f>RANK(H18,H$3:H$49)</f>
        <v>16</v>
      </c>
      <c r="J18" s="20"/>
    </row>
    <row r="19" s="12" customFormat="1" ht="30" customHeight="1" spans="1:10">
      <c r="A19" s="18" t="s">
        <v>487</v>
      </c>
      <c r="B19" s="25" t="s">
        <v>448</v>
      </c>
      <c r="C19" s="25" t="s">
        <v>488</v>
      </c>
      <c r="D19" s="26">
        <v>151.5</v>
      </c>
      <c r="E19" s="20">
        <f t="shared" si="0"/>
        <v>37.875</v>
      </c>
      <c r="F19" s="106" t="s">
        <v>472</v>
      </c>
      <c r="G19" s="24">
        <f t="shared" si="1"/>
        <v>44.1</v>
      </c>
      <c r="H19" s="24">
        <f t="shared" si="2"/>
        <v>81.975</v>
      </c>
      <c r="I19" s="30">
        <f>RANK(H19,H$3:H$49)</f>
        <v>17</v>
      </c>
      <c r="J19" s="20"/>
    </row>
    <row r="20" s="12" customFormat="1" ht="30" customHeight="1" spans="1:10">
      <c r="A20" s="18" t="s">
        <v>489</v>
      </c>
      <c r="B20" s="25" t="s">
        <v>448</v>
      </c>
      <c r="C20" s="25" t="s">
        <v>490</v>
      </c>
      <c r="D20" s="26">
        <v>146</v>
      </c>
      <c r="E20" s="20">
        <f t="shared" si="0"/>
        <v>36.5</v>
      </c>
      <c r="F20" s="106" t="s">
        <v>491</v>
      </c>
      <c r="G20" s="24">
        <f t="shared" si="1"/>
        <v>45.4</v>
      </c>
      <c r="H20" s="24">
        <f t="shared" si="2"/>
        <v>81.9</v>
      </c>
      <c r="I20" s="30">
        <f>RANK(H20,H$3:H$49)</f>
        <v>18</v>
      </c>
      <c r="J20" s="20"/>
    </row>
    <row r="21" s="12" customFormat="1" ht="30" customHeight="1" spans="1:10">
      <c r="A21" s="18" t="s">
        <v>492</v>
      </c>
      <c r="B21" s="25" t="s">
        <v>448</v>
      </c>
      <c r="C21" s="25" t="s">
        <v>493</v>
      </c>
      <c r="D21" s="26">
        <v>146</v>
      </c>
      <c r="E21" s="20">
        <f t="shared" si="0"/>
        <v>36.5</v>
      </c>
      <c r="F21" s="106" t="s">
        <v>494</v>
      </c>
      <c r="G21" s="24">
        <f t="shared" si="1"/>
        <v>44.3</v>
      </c>
      <c r="H21" s="24">
        <f t="shared" si="2"/>
        <v>80.8</v>
      </c>
      <c r="I21" s="30">
        <f>RANK(H21,H$3:H$49)</f>
        <v>19</v>
      </c>
      <c r="J21" s="20"/>
    </row>
    <row r="22" s="12" customFormat="1" ht="30" customHeight="1" spans="1:10">
      <c r="A22" s="18" t="s">
        <v>495</v>
      </c>
      <c r="B22" s="25" t="s">
        <v>448</v>
      </c>
      <c r="C22" s="25" t="s">
        <v>496</v>
      </c>
      <c r="D22" s="26">
        <v>153.5</v>
      </c>
      <c r="E22" s="20">
        <f t="shared" si="0"/>
        <v>38.375</v>
      </c>
      <c r="F22" s="106" t="s">
        <v>343</v>
      </c>
      <c r="G22" s="24">
        <f t="shared" si="1"/>
        <v>42.4</v>
      </c>
      <c r="H22" s="24">
        <f t="shared" si="2"/>
        <v>80.775</v>
      </c>
      <c r="I22" s="30">
        <f>RANK(H22,H$3:H$49)</f>
        <v>20</v>
      </c>
      <c r="J22" s="20"/>
    </row>
    <row r="23" s="14" customFormat="1" ht="30" customHeight="1" spans="1:10">
      <c r="A23" s="18" t="s">
        <v>497</v>
      </c>
      <c r="B23" s="25" t="s">
        <v>448</v>
      </c>
      <c r="C23" s="25" t="s">
        <v>498</v>
      </c>
      <c r="D23" s="26">
        <v>146.5</v>
      </c>
      <c r="E23" s="20">
        <f t="shared" si="0"/>
        <v>36.625</v>
      </c>
      <c r="F23" s="106" t="s">
        <v>450</v>
      </c>
      <c r="G23" s="24">
        <f t="shared" si="1"/>
        <v>44</v>
      </c>
      <c r="H23" s="24">
        <f t="shared" si="2"/>
        <v>80.625</v>
      </c>
      <c r="I23" s="30">
        <f>RANK(H23,H$3:H$49)</f>
        <v>21</v>
      </c>
      <c r="J23" s="20"/>
    </row>
    <row r="24" s="12" customFormat="1" ht="30" customHeight="1" spans="1:10">
      <c r="A24" s="18" t="s">
        <v>499</v>
      </c>
      <c r="B24" s="25" t="s">
        <v>448</v>
      </c>
      <c r="C24" s="25" t="s">
        <v>500</v>
      </c>
      <c r="D24" s="26">
        <v>150.5</v>
      </c>
      <c r="E24" s="20">
        <f t="shared" si="0"/>
        <v>37.625</v>
      </c>
      <c r="F24" s="106">
        <v>85.2</v>
      </c>
      <c r="G24" s="24">
        <f t="shared" si="1"/>
        <v>42.6</v>
      </c>
      <c r="H24" s="24">
        <f t="shared" si="2"/>
        <v>80.225</v>
      </c>
      <c r="I24" s="30">
        <f>RANK(H24,H$3:H$49)</f>
        <v>22</v>
      </c>
      <c r="J24" s="20"/>
    </row>
    <row r="25" s="12" customFormat="1" ht="30" customHeight="1" spans="1:10">
      <c r="A25" s="18" t="s">
        <v>501</v>
      </c>
      <c r="B25" s="25" t="s">
        <v>448</v>
      </c>
      <c r="C25" s="25" t="s">
        <v>502</v>
      </c>
      <c r="D25" s="26">
        <v>146</v>
      </c>
      <c r="E25" s="20">
        <f t="shared" si="0"/>
        <v>36.5</v>
      </c>
      <c r="F25" s="106" t="s">
        <v>335</v>
      </c>
      <c r="G25" s="24">
        <f t="shared" si="1"/>
        <v>43.4</v>
      </c>
      <c r="H25" s="24">
        <f t="shared" si="2"/>
        <v>79.9</v>
      </c>
      <c r="I25" s="30">
        <f>RANK(H25,H$3:H$49)</f>
        <v>23</v>
      </c>
      <c r="J25" s="20"/>
    </row>
    <row r="26" s="12" customFormat="1" ht="30" customHeight="1" spans="1:10">
      <c r="A26" s="18" t="s">
        <v>503</v>
      </c>
      <c r="B26" s="25" t="s">
        <v>448</v>
      </c>
      <c r="C26" s="25" t="s">
        <v>504</v>
      </c>
      <c r="D26" s="26">
        <v>150</v>
      </c>
      <c r="E26" s="20">
        <f t="shared" si="0"/>
        <v>37.5</v>
      </c>
      <c r="F26" s="106" t="s">
        <v>505</v>
      </c>
      <c r="G26" s="24">
        <f t="shared" si="1"/>
        <v>42.2</v>
      </c>
      <c r="H26" s="24">
        <f t="shared" si="2"/>
        <v>79.7</v>
      </c>
      <c r="I26" s="30">
        <f>RANK(H26,H$3:H$49)</f>
        <v>24</v>
      </c>
      <c r="J26" s="20"/>
    </row>
    <row r="27" s="12" customFormat="1" ht="30" customHeight="1" spans="1:10">
      <c r="A27" s="18" t="s">
        <v>506</v>
      </c>
      <c r="B27" s="25" t="s">
        <v>448</v>
      </c>
      <c r="C27" s="25" t="s">
        <v>507</v>
      </c>
      <c r="D27" s="26">
        <v>149</v>
      </c>
      <c r="E27" s="20">
        <f t="shared" si="0"/>
        <v>37.25</v>
      </c>
      <c r="F27" s="106" t="s">
        <v>479</v>
      </c>
      <c r="G27" s="24">
        <f t="shared" si="1"/>
        <v>42.3</v>
      </c>
      <c r="H27" s="24">
        <f t="shared" si="2"/>
        <v>79.55</v>
      </c>
      <c r="I27" s="30">
        <f>RANK(H27,H$3:H$49)</f>
        <v>25</v>
      </c>
      <c r="J27" s="20"/>
    </row>
    <row r="28" s="12" customFormat="1" ht="30" customHeight="1" spans="1:10">
      <c r="A28" s="18" t="s">
        <v>508</v>
      </c>
      <c r="B28" s="25" t="s">
        <v>448</v>
      </c>
      <c r="C28" s="25" t="s">
        <v>509</v>
      </c>
      <c r="D28" s="26">
        <v>150.5</v>
      </c>
      <c r="E28" s="20">
        <f t="shared" si="0"/>
        <v>37.625</v>
      </c>
      <c r="F28" s="106" t="s">
        <v>510</v>
      </c>
      <c r="G28" s="24">
        <f t="shared" si="1"/>
        <v>41.7</v>
      </c>
      <c r="H28" s="24">
        <f t="shared" si="2"/>
        <v>79.325</v>
      </c>
      <c r="I28" s="30">
        <f>RANK(H28,H$3:H$49)</f>
        <v>26</v>
      </c>
      <c r="J28" s="20"/>
    </row>
    <row r="29" s="12" customFormat="1" ht="30" customHeight="1" spans="1:10">
      <c r="A29" s="18" t="s">
        <v>511</v>
      </c>
      <c r="B29" s="25" t="s">
        <v>448</v>
      </c>
      <c r="C29" s="25" t="s">
        <v>512</v>
      </c>
      <c r="D29" s="26">
        <v>149.5</v>
      </c>
      <c r="E29" s="20">
        <f t="shared" si="0"/>
        <v>37.375</v>
      </c>
      <c r="F29" s="106" t="s">
        <v>513</v>
      </c>
      <c r="G29" s="24">
        <f t="shared" si="1"/>
        <v>40.8</v>
      </c>
      <c r="H29" s="24">
        <f t="shared" si="2"/>
        <v>78.175</v>
      </c>
      <c r="I29" s="30">
        <f>RANK(H29,H$3:H$49)</f>
        <v>27</v>
      </c>
      <c r="J29" s="20"/>
    </row>
    <row r="30" s="12" customFormat="1" ht="30" customHeight="1" spans="1:10">
      <c r="A30" s="18" t="s">
        <v>514</v>
      </c>
      <c r="B30" s="25" t="s">
        <v>448</v>
      </c>
      <c r="C30" s="25" t="s">
        <v>515</v>
      </c>
      <c r="D30" s="26">
        <v>150.5</v>
      </c>
      <c r="E30" s="20">
        <f t="shared" si="0"/>
        <v>37.625</v>
      </c>
      <c r="F30" s="106" t="s">
        <v>516</v>
      </c>
      <c r="G30" s="24">
        <f t="shared" si="1"/>
        <v>38.4</v>
      </c>
      <c r="H30" s="24">
        <f t="shared" si="2"/>
        <v>76.025</v>
      </c>
      <c r="I30" s="30">
        <f>RANK(H30,H$3:H$49)</f>
        <v>28</v>
      </c>
      <c r="J30" s="20"/>
    </row>
  </sheetData>
  <mergeCells count="1">
    <mergeCell ref="A1:J1"/>
  </mergeCells>
  <pageMargins left="0.751388888888889" right="0.751388888888889" top="0.810416666666667" bottom="0.708333333333333" header="0.5" footer="0.5"/>
  <pageSetup paperSize="9" orientation="landscape" horizontalDpi="6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zoomScale="115" zoomScaleNormal="115" workbookViewId="0">
      <selection activeCell="N21" sqref="N21"/>
    </sheetView>
  </sheetViews>
  <sheetFormatPr defaultColWidth="9" defaultRowHeight="14.25"/>
  <cols>
    <col min="1" max="1" width="9" style="12"/>
    <col min="2" max="2" width="14" style="12" customWidth="1"/>
    <col min="3" max="3" width="13.875" style="15" customWidth="1"/>
    <col min="4" max="4" width="8.625" style="12" customWidth="1"/>
    <col min="5" max="5" width="8.875" style="12" customWidth="1"/>
    <col min="6" max="6" width="9.125" style="12" customWidth="1"/>
    <col min="7" max="7" width="11.875" style="12" customWidth="1"/>
    <col min="8" max="8" width="10.25" style="12" customWidth="1"/>
    <col min="9" max="9" width="7.375" style="12" customWidth="1"/>
    <col min="10" max="10" width="11.125" style="12" customWidth="1"/>
    <col min="11" max="16384" width="9" style="12"/>
  </cols>
  <sheetData>
    <row r="1" ht="22.5" spans="1:10">
      <c r="A1" s="17" t="s">
        <v>517</v>
      </c>
      <c r="B1" s="17"/>
      <c r="C1" s="17"/>
      <c r="D1" s="17"/>
      <c r="E1" s="17"/>
      <c r="F1" s="17"/>
      <c r="G1" s="17"/>
      <c r="H1" s="17"/>
      <c r="I1" s="17"/>
      <c r="J1" s="17"/>
    </row>
    <row r="2" ht="30" customHeight="1" spans="1:10">
      <c r="A2" s="18" t="s">
        <v>1</v>
      </c>
      <c r="B2" s="18" t="s">
        <v>2</v>
      </c>
      <c r="C2" s="19" t="s">
        <v>3</v>
      </c>
      <c r="D2" s="18" t="s">
        <v>4</v>
      </c>
      <c r="E2" s="20" t="s">
        <v>5</v>
      </c>
      <c r="F2" s="18" t="s">
        <v>6</v>
      </c>
      <c r="G2" s="18" t="s">
        <v>7</v>
      </c>
      <c r="H2" s="28" t="s">
        <v>8</v>
      </c>
      <c r="I2" s="28" t="s">
        <v>9</v>
      </c>
      <c r="J2" s="29" t="s">
        <v>10</v>
      </c>
    </row>
    <row r="3" ht="30" customHeight="1" spans="1:10">
      <c r="A3" s="18" t="s">
        <v>518</v>
      </c>
      <c r="B3" s="25" t="s">
        <v>519</v>
      </c>
      <c r="C3" s="25" t="s">
        <v>520</v>
      </c>
      <c r="D3" s="26">
        <v>174</v>
      </c>
      <c r="E3" s="20">
        <f t="shared" ref="E3:E35" si="0">D3*0.25</f>
        <v>43.5</v>
      </c>
      <c r="F3" s="24">
        <v>85.4</v>
      </c>
      <c r="G3" s="24">
        <f t="shared" ref="G3:G35" si="1">F3*0.5</f>
        <v>42.7</v>
      </c>
      <c r="H3" s="24">
        <f t="shared" ref="H3:H35" si="2">E3+G3</f>
        <v>86.2</v>
      </c>
      <c r="I3" s="30">
        <f>RANK(H3,H$3:H$39)</f>
        <v>1</v>
      </c>
      <c r="J3" s="31" t="s">
        <v>15</v>
      </c>
    </row>
    <row r="4" ht="30" customHeight="1" spans="1:10">
      <c r="A4" s="18" t="s">
        <v>521</v>
      </c>
      <c r="B4" s="25" t="s">
        <v>519</v>
      </c>
      <c r="C4" s="25" t="s">
        <v>522</v>
      </c>
      <c r="D4" s="26">
        <v>165.5</v>
      </c>
      <c r="E4" s="20">
        <f t="shared" si="0"/>
        <v>41.375</v>
      </c>
      <c r="F4" s="24">
        <v>87.8</v>
      </c>
      <c r="G4" s="24">
        <f t="shared" si="1"/>
        <v>43.9</v>
      </c>
      <c r="H4" s="24">
        <f t="shared" si="2"/>
        <v>85.275</v>
      </c>
      <c r="I4" s="30">
        <f>RANK(H4,H$3:H$39)</f>
        <v>2</v>
      </c>
      <c r="J4" s="31" t="s">
        <v>15</v>
      </c>
    </row>
    <row r="5" ht="30" customHeight="1" spans="1:10">
      <c r="A5" s="18" t="s">
        <v>523</v>
      </c>
      <c r="B5" s="25" t="s">
        <v>519</v>
      </c>
      <c r="C5" s="25" t="s">
        <v>524</v>
      </c>
      <c r="D5" s="26">
        <v>168</v>
      </c>
      <c r="E5" s="20">
        <f t="shared" si="0"/>
        <v>42</v>
      </c>
      <c r="F5" s="24">
        <v>85.2</v>
      </c>
      <c r="G5" s="24">
        <f t="shared" si="1"/>
        <v>42.6</v>
      </c>
      <c r="H5" s="24">
        <f t="shared" si="2"/>
        <v>84.6</v>
      </c>
      <c r="I5" s="30">
        <f>RANK(H5,H$3:H$39)</f>
        <v>3</v>
      </c>
      <c r="J5" s="31" t="s">
        <v>15</v>
      </c>
    </row>
    <row r="6" ht="30" customHeight="1" spans="1:10">
      <c r="A6" s="18" t="s">
        <v>525</v>
      </c>
      <c r="B6" s="25" t="s">
        <v>519</v>
      </c>
      <c r="C6" s="25" t="s">
        <v>526</v>
      </c>
      <c r="D6" s="26">
        <v>162.5</v>
      </c>
      <c r="E6" s="20">
        <f t="shared" si="0"/>
        <v>40.625</v>
      </c>
      <c r="F6" s="24">
        <v>86.4</v>
      </c>
      <c r="G6" s="24">
        <f t="shared" si="1"/>
        <v>43.2</v>
      </c>
      <c r="H6" s="24">
        <f t="shared" si="2"/>
        <v>83.825</v>
      </c>
      <c r="I6" s="30">
        <f>RANK(H6,H$3:H$39)</f>
        <v>4</v>
      </c>
      <c r="J6" s="31" t="s">
        <v>15</v>
      </c>
    </row>
    <row r="7" ht="30" customHeight="1" spans="1:10">
      <c r="A7" s="18" t="s">
        <v>527</v>
      </c>
      <c r="B7" s="25" t="s">
        <v>519</v>
      </c>
      <c r="C7" s="25" t="s">
        <v>528</v>
      </c>
      <c r="D7" s="26">
        <v>158</v>
      </c>
      <c r="E7" s="20">
        <f t="shared" si="0"/>
        <v>39.5</v>
      </c>
      <c r="F7" s="24">
        <v>88</v>
      </c>
      <c r="G7" s="24">
        <f t="shared" si="1"/>
        <v>44</v>
      </c>
      <c r="H7" s="24">
        <f t="shared" si="2"/>
        <v>83.5</v>
      </c>
      <c r="I7" s="30">
        <f>RANK(H7,H$3:H$39)</f>
        <v>5</v>
      </c>
      <c r="J7" s="31" t="s">
        <v>15</v>
      </c>
    </row>
    <row r="8" ht="30" customHeight="1" spans="1:10">
      <c r="A8" s="18" t="s">
        <v>529</v>
      </c>
      <c r="B8" s="25" t="s">
        <v>519</v>
      </c>
      <c r="C8" s="25" t="s">
        <v>530</v>
      </c>
      <c r="D8" s="26">
        <v>158.5</v>
      </c>
      <c r="E8" s="20">
        <f t="shared" si="0"/>
        <v>39.625</v>
      </c>
      <c r="F8" s="24">
        <v>86</v>
      </c>
      <c r="G8" s="24">
        <f t="shared" si="1"/>
        <v>43</v>
      </c>
      <c r="H8" s="24">
        <f t="shared" si="2"/>
        <v>82.625</v>
      </c>
      <c r="I8" s="30">
        <f>RANK(H8,H$3:H$39)</f>
        <v>6</v>
      </c>
      <c r="J8" s="31" t="s">
        <v>15</v>
      </c>
    </row>
    <row r="9" ht="30" customHeight="1" spans="1:10">
      <c r="A9" s="18" t="s">
        <v>531</v>
      </c>
      <c r="B9" s="25" t="s">
        <v>519</v>
      </c>
      <c r="C9" s="25" t="s">
        <v>532</v>
      </c>
      <c r="D9" s="26">
        <v>149</v>
      </c>
      <c r="E9" s="20">
        <f t="shared" si="0"/>
        <v>37.25</v>
      </c>
      <c r="F9" s="24">
        <v>90.4</v>
      </c>
      <c r="G9" s="24">
        <f t="shared" si="1"/>
        <v>45.2</v>
      </c>
      <c r="H9" s="24">
        <f t="shared" si="2"/>
        <v>82.45</v>
      </c>
      <c r="I9" s="30">
        <f>RANK(H9,H$3:H$39)</f>
        <v>7</v>
      </c>
      <c r="J9" s="31" t="s">
        <v>15</v>
      </c>
    </row>
    <row r="10" ht="30" customHeight="1" spans="1:10">
      <c r="A10" s="18" t="s">
        <v>533</v>
      </c>
      <c r="B10" s="25" t="s">
        <v>519</v>
      </c>
      <c r="C10" s="25" t="s">
        <v>534</v>
      </c>
      <c r="D10" s="26">
        <v>156</v>
      </c>
      <c r="E10" s="20">
        <f t="shared" si="0"/>
        <v>39</v>
      </c>
      <c r="F10" s="24">
        <v>86.6</v>
      </c>
      <c r="G10" s="24">
        <f t="shared" si="1"/>
        <v>43.3</v>
      </c>
      <c r="H10" s="24">
        <f t="shared" si="2"/>
        <v>82.3</v>
      </c>
      <c r="I10" s="30">
        <f>RANK(H10,H$3:H$39)</f>
        <v>8</v>
      </c>
      <c r="J10" s="31" t="s">
        <v>15</v>
      </c>
    </row>
    <row r="11" ht="30" customHeight="1" spans="1:10">
      <c r="A11" s="18" t="s">
        <v>535</v>
      </c>
      <c r="B11" s="25" t="s">
        <v>519</v>
      </c>
      <c r="C11" s="25" t="s">
        <v>536</v>
      </c>
      <c r="D11" s="26">
        <v>160</v>
      </c>
      <c r="E11" s="20">
        <f t="shared" si="0"/>
        <v>40</v>
      </c>
      <c r="F11" s="24">
        <v>84.2</v>
      </c>
      <c r="G11" s="24">
        <f t="shared" si="1"/>
        <v>42.1</v>
      </c>
      <c r="H11" s="24">
        <f t="shared" si="2"/>
        <v>82.1</v>
      </c>
      <c r="I11" s="30">
        <f>RANK(H11,H$3:H$39)</f>
        <v>9</v>
      </c>
      <c r="J11" s="31" t="s">
        <v>15</v>
      </c>
    </row>
    <row r="12" ht="30" customHeight="1" spans="1:10">
      <c r="A12" s="18" t="s">
        <v>537</v>
      </c>
      <c r="B12" s="25" t="s">
        <v>519</v>
      </c>
      <c r="C12" s="25" t="s">
        <v>538</v>
      </c>
      <c r="D12" s="26">
        <v>150.5</v>
      </c>
      <c r="E12" s="20">
        <f t="shared" si="0"/>
        <v>37.625</v>
      </c>
      <c r="F12" s="24">
        <v>88.6</v>
      </c>
      <c r="G12" s="24">
        <f t="shared" si="1"/>
        <v>44.3</v>
      </c>
      <c r="H12" s="24">
        <f t="shared" si="2"/>
        <v>81.925</v>
      </c>
      <c r="I12" s="30">
        <f>RANK(H12,H$3:H$39)</f>
        <v>10</v>
      </c>
      <c r="J12" s="31" t="s">
        <v>15</v>
      </c>
    </row>
    <row r="13" ht="30" customHeight="1" spans="1:10">
      <c r="A13" s="18" t="s">
        <v>539</v>
      </c>
      <c r="B13" s="25" t="s">
        <v>519</v>
      </c>
      <c r="C13" s="25" t="s">
        <v>540</v>
      </c>
      <c r="D13" s="26">
        <v>145.5</v>
      </c>
      <c r="E13" s="20">
        <f t="shared" si="0"/>
        <v>36.375</v>
      </c>
      <c r="F13" s="24">
        <v>91</v>
      </c>
      <c r="G13" s="24">
        <f t="shared" si="1"/>
        <v>45.5</v>
      </c>
      <c r="H13" s="24">
        <f t="shared" si="2"/>
        <v>81.875</v>
      </c>
      <c r="I13" s="30">
        <f>RANK(H13,H$3:H$39)</f>
        <v>11</v>
      </c>
      <c r="J13" s="31" t="s">
        <v>15</v>
      </c>
    </row>
    <row r="14" ht="30" customHeight="1" spans="1:10">
      <c r="A14" s="18" t="s">
        <v>541</v>
      </c>
      <c r="B14" s="25" t="s">
        <v>519</v>
      </c>
      <c r="C14" s="25" t="s">
        <v>542</v>
      </c>
      <c r="D14" s="26">
        <v>153.5</v>
      </c>
      <c r="E14" s="20">
        <f t="shared" si="0"/>
        <v>38.375</v>
      </c>
      <c r="F14" s="24">
        <v>86.6</v>
      </c>
      <c r="G14" s="24">
        <f t="shared" si="1"/>
        <v>43.3</v>
      </c>
      <c r="H14" s="24">
        <f t="shared" si="2"/>
        <v>81.675</v>
      </c>
      <c r="I14" s="30">
        <f>RANK(H14,H$3:H$39)</f>
        <v>12</v>
      </c>
      <c r="J14" s="31" t="s">
        <v>15</v>
      </c>
    </row>
    <row r="15" ht="30" customHeight="1" spans="1:10">
      <c r="A15" s="18" t="s">
        <v>543</v>
      </c>
      <c r="B15" s="25" t="s">
        <v>519</v>
      </c>
      <c r="C15" s="25" t="s">
        <v>544</v>
      </c>
      <c r="D15" s="26">
        <v>151.5</v>
      </c>
      <c r="E15" s="20">
        <f t="shared" si="0"/>
        <v>37.875</v>
      </c>
      <c r="F15" s="24">
        <v>87.4</v>
      </c>
      <c r="G15" s="24">
        <f t="shared" si="1"/>
        <v>43.7</v>
      </c>
      <c r="H15" s="24">
        <f t="shared" si="2"/>
        <v>81.575</v>
      </c>
      <c r="I15" s="30">
        <f>RANK(H15,H$3:H$39)</f>
        <v>13</v>
      </c>
      <c r="J15" s="31" t="s">
        <v>15</v>
      </c>
    </row>
    <row r="16" ht="30" customHeight="1" spans="1:10">
      <c r="A16" s="18" t="s">
        <v>545</v>
      </c>
      <c r="B16" s="25" t="s">
        <v>519</v>
      </c>
      <c r="C16" s="25" t="s">
        <v>546</v>
      </c>
      <c r="D16" s="26">
        <v>153</v>
      </c>
      <c r="E16" s="20">
        <f t="shared" si="0"/>
        <v>38.25</v>
      </c>
      <c r="F16" s="24">
        <v>86.4</v>
      </c>
      <c r="G16" s="24">
        <f t="shared" si="1"/>
        <v>43.2</v>
      </c>
      <c r="H16" s="24">
        <f t="shared" si="2"/>
        <v>81.45</v>
      </c>
      <c r="I16" s="30">
        <f>RANK(H16,H$3:H$39)</f>
        <v>14</v>
      </c>
      <c r="J16" s="31" t="s">
        <v>15</v>
      </c>
    </row>
    <row r="17" ht="30" customHeight="1" spans="1:10">
      <c r="A17" s="18" t="s">
        <v>547</v>
      </c>
      <c r="B17" s="25" t="s">
        <v>519</v>
      </c>
      <c r="C17" s="25" t="s">
        <v>548</v>
      </c>
      <c r="D17" s="26">
        <v>154</v>
      </c>
      <c r="E17" s="20">
        <f t="shared" si="0"/>
        <v>38.5</v>
      </c>
      <c r="F17" s="24">
        <v>85.4</v>
      </c>
      <c r="G17" s="24">
        <f t="shared" si="1"/>
        <v>42.7</v>
      </c>
      <c r="H17" s="24">
        <f t="shared" si="2"/>
        <v>81.2</v>
      </c>
      <c r="I17" s="30">
        <f>RANK(H17,H$3:H$39)</f>
        <v>15</v>
      </c>
      <c r="J17" s="20"/>
    </row>
    <row r="18" ht="30" customHeight="1" spans="1:10">
      <c r="A18" s="18" t="s">
        <v>549</v>
      </c>
      <c r="B18" s="25" t="s">
        <v>519</v>
      </c>
      <c r="C18" s="25" t="s">
        <v>550</v>
      </c>
      <c r="D18" s="26">
        <v>155</v>
      </c>
      <c r="E18" s="20">
        <f t="shared" si="0"/>
        <v>38.75</v>
      </c>
      <c r="F18" s="24">
        <v>84.8</v>
      </c>
      <c r="G18" s="24">
        <f t="shared" si="1"/>
        <v>42.4</v>
      </c>
      <c r="H18" s="24">
        <f t="shared" si="2"/>
        <v>81.15</v>
      </c>
      <c r="I18" s="30">
        <f>RANK(H18,H$3:H$39)</f>
        <v>16</v>
      </c>
      <c r="J18" s="20"/>
    </row>
    <row r="19" ht="30" customHeight="1" spans="1:10">
      <c r="A19" s="18" t="s">
        <v>551</v>
      </c>
      <c r="B19" s="25" t="s">
        <v>519</v>
      </c>
      <c r="C19" s="25" t="s">
        <v>552</v>
      </c>
      <c r="D19" s="26">
        <v>151.5</v>
      </c>
      <c r="E19" s="20">
        <f t="shared" si="0"/>
        <v>37.875</v>
      </c>
      <c r="F19" s="24">
        <v>86.2</v>
      </c>
      <c r="G19" s="24">
        <f t="shared" si="1"/>
        <v>43.1</v>
      </c>
      <c r="H19" s="24">
        <f t="shared" si="2"/>
        <v>80.975</v>
      </c>
      <c r="I19" s="30">
        <f>RANK(H19,H$3:H$39)</f>
        <v>17</v>
      </c>
      <c r="J19" s="20"/>
    </row>
    <row r="20" ht="30" customHeight="1" spans="1:10">
      <c r="A20" s="18" t="s">
        <v>553</v>
      </c>
      <c r="B20" s="25" t="s">
        <v>519</v>
      </c>
      <c r="C20" s="25" t="s">
        <v>554</v>
      </c>
      <c r="D20" s="26">
        <v>147.5</v>
      </c>
      <c r="E20" s="20">
        <f t="shared" si="0"/>
        <v>36.875</v>
      </c>
      <c r="F20" s="24">
        <v>87.6</v>
      </c>
      <c r="G20" s="24">
        <f t="shared" si="1"/>
        <v>43.8</v>
      </c>
      <c r="H20" s="24">
        <f t="shared" si="2"/>
        <v>80.675</v>
      </c>
      <c r="I20" s="30">
        <f>RANK(H20,H$3:H$39)</f>
        <v>18</v>
      </c>
      <c r="J20" s="20"/>
    </row>
    <row r="21" ht="30" customHeight="1" spans="1:10">
      <c r="A21" s="18" t="s">
        <v>555</v>
      </c>
      <c r="B21" s="25" t="s">
        <v>519</v>
      </c>
      <c r="C21" s="25" t="s">
        <v>556</v>
      </c>
      <c r="D21" s="26">
        <v>153.5</v>
      </c>
      <c r="E21" s="20">
        <f t="shared" si="0"/>
        <v>38.375</v>
      </c>
      <c r="F21" s="24">
        <v>84.4</v>
      </c>
      <c r="G21" s="24">
        <f t="shared" si="1"/>
        <v>42.2</v>
      </c>
      <c r="H21" s="24">
        <f t="shared" si="2"/>
        <v>80.575</v>
      </c>
      <c r="I21" s="30">
        <f>RANK(H21,H$3:H$39)</f>
        <v>19</v>
      </c>
      <c r="J21" s="20"/>
    </row>
    <row r="22" ht="30" customHeight="1" spans="1:10">
      <c r="A22" s="18" t="s">
        <v>557</v>
      </c>
      <c r="B22" s="25" t="s">
        <v>519</v>
      </c>
      <c r="C22" s="25" t="s">
        <v>558</v>
      </c>
      <c r="D22" s="26">
        <v>151.5</v>
      </c>
      <c r="E22" s="20">
        <f t="shared" si="0"/>
        <v>37.875</v>
      </c>
      <c r="F22" s="24">
        <v>84.6</v>
      </c>
      <c r="G22" s="24">
        <f t="shared" si="1"/>
        <v>42.3</v>
      </c>
      <c r="H22" s="24">
        <f t="shared" si="2"/>
        <v>80.175</v>
      </c>
      <c r="I22" s="30">
        <f>RANK(H22,H$3:H$39)</f>
        <v>20</v>
      </c>
      <c r="J22" s="20"/>
    </row>
    <row r="23" ht="30" customHeight="1" spans="1:10">
      <c r="A23" s="18" t="s">
        <v>559</v>
      </c>
      <c r="B23" s="25" t="s">
        <v>519</v>
      </c>
      <c r="C23" s="25" t="s">
        <v>560</v>
      </c>
      <c r="D23" s="26">
        <v>152.5</v>
      </c>
      <c r="E23" s="20">
        <f t="shared" si="0"/>
        <v>38.125</v>
      </c>
      <c r="F23" s="24">
        <v>84</v>
      </c>
      <c r="G23" s="24">
        <f t="shared" si="1"/>
        <v>42</v>
      </c>
      <c r="H23" s="24">
        <f t="shared" si="2"/>
        <v>80.125</v>
      </c>
      <c r="I23" s="30">
        <f>RANK(H23,H$3:H$39)</f>
        <v>21</v>
      </c>
      <c r="J23" s="20"/>
    </row>
    <row r="24" ht="30" customHeight="1" spans="1:10">
      <c r="A24" s="18" t="s">
        <v>561</v>
      </c>
      <c r="B24" s="25" t="s">
        <v>519</v>
      </c>
      <c r="C24" s="25" t="s">
        <v>562</v>
      </c>
      <c r="D24" s="26">
        <v>148.5</v>
      </c>
      <c r="E24" s="20">
        <f t="shared" si="0"/>
        <v>37.125</v>
      </c>
      <c r="F24" s="24">
        <v>83.8</v>
      </c>
      <c r="G24" s="24">
        <f t="shared" si="1"/>
        <v>41.9</v>
      </c>
      <c r="H24" s="24">
        <f t="shared" si="2"/>
        <v>79.025</v>
      </c>
      <c r="I24" s="30">
        <f>RANK(H24,H$3:H$39)</f>
        <v>22</v>
      </c>
      <c r="J24" s="20"/>
    </row>
    <row r="25" ht="30" customHeight="1" spans="1:10">
      <c r="A25" s="18" t="s">
        <v>563</v>
      </c>
      <c r="B25" s="25" t="s">
        <v>519</v>
      </c>
      <c r="C25" s="25" t="s">
        <v>564</v>
      </c>
      <c r="D25" s="26">
        <v>153.5</v>
      </c>
      <c r="E25" s="20">
        <f t="shared" si="0"/>
        <v>38.375</v>
      </c>
      <c r="F25" s="24">
        <v>80.6</v>
      </c>
      <c r="G25" s="24">
        <f t="shared" si="1"/>
        <v>40.3</v>
      </c>
      <c r="H25" s="24">
        <f t="shared" si="2"/>
        <v>78.675</v>
      </c>
      <c r="I25" s="30">
        <f>RANK(H25,H$3:H$39)</f>
        <v>23</v>
      </c>
      <c r="J25" s="20"/>
    </row>
    <row r="26" ht="30" customHeight="1" spans="1:10">
      <c r="A26" s="18" t="s">
        <v>565</v>
      </c>
      <c r="B26" s="25" t="s">
        <v>519</v>
      </c>
      <c r="C26" s="25" t="s">
        <v>566</v>
      </c>
      <c r="D26" s="26">
        <v>149</v>
      </c>
      <c r="E26" s="20">
        <f t="shared" si="0"/>
        <v>37.25</v>
      </c>
      <c r="F26" s="24">
        <v>82.8</v>
      </c>
      <c r="G26" s="24">
        <f t="shared" si="1"/>
        <v>41.4</v>
      </c>
      <c r="H26" s="24">
        <f t="shared" si="2"/>
        <v>78.65</v>
      </c>
      <c r="I26" s="30">
        <f>RANK(H26,H$3:H$39)</f>
        <v>24</v>
      </c>
      <c r="J26" s="20"/>
    </row>
    <row r="27" ht="30" customHeight="1" spans="1:10">
      <c r="A27" s="18" t="s">
        <v>567</v>
      </c>
      <c r="B27" s="25" t="s">
        <v>519</v>
      </c>
      <c r="C27" s="25" t="s">
        <v>568</v>
      </c>
      <c r="D27" s="26">
        <v>143.5</v>
      </c>
      <c r="E27" s="20">
        <f t="shared" si="0"/>
        <v>35.875</v>
      </c>
      <c r="F27" s="24">
        <v>85.4</v>
      </c>
      <c r="G27" s="24">
        <f t="shared" si="1"/>
        <v>42.7</v>
      </c>
      <c r="H27" s="24">
        <f t="shared" si="2"/>
        <v>78.575</v>
      </c>
      <c r="I27" s="30">
        <f>RANK(H27,H$3:H$39)</f>
        <v>25</v>
      </c>
      <c r="J27" s="20"/>
    </row>
    <row r="28" ht="30" customHeight="1" spans="1:10">
      <c r="A28" s="18" t="s">
        <v>569</v>
      </c>
      <c r="B28" s="25" t="s">
        <v>519</v>
      </c>
      <c r="C28" s="25" t="s">
        <v>570</v>
      </c>
      <c r="D28" s="26">
        <v>147</v>
      </c>
      <c r="E28" s="20">
        <f t="shared" si="0"/>
        <v>36.75</v>
      </c>
      <c r="F28" s="24">
        <v>82.4</v>
      </c>
      <c r="G28" s="24">
        <f t="shared" si="1"/>
        <v>41.2</v>
      </c>
      <c r="H28" s="24">
        <f t="shared" si="2"/>
        <v>77.95</v>
      </c>
      <c r="I28" s="30">
        <f>RANK(H28,H$3:H$39)</f>
        <v>26</v>
      </c>
      <c r="J28" s="20"/>
    </row>
    <row r="29" ht="30" customHeight="1" spans="1:10">
      <c r="A29" s="18" t="s">
        <v>571</v>
      </c>
      <c r="B29" s="25" t="s">
        <v>519</v>
      </c>
      <c r="C29" s="25" t="s">
        <v>572</v>
      </c>
      <c r="D29" s="26">
        <v>145</v>
      </c>
      <c r="E29" s="20">
        <f t="shared" si="0"/>
        <v>36.25</v>
      </c>
      <c r="F29" s="24">
        <v>83.4</v>
      </c>
      <c r="G29" s="24">
        <f t="shared" si="1"/>
        <v>41.7</v>
      </c>
      <c r="H29" s="24">
        <f t="shared" si="2"/>
        <v>77.95</v>
      </c>
      <c r="I29" s="30">
        <f>RANK(H29,H$3:H$39)</f>
        <v>26</v>
      </c>
      <c r="J29" s="20"/>
    </row>
    <row r="30" ht="30" customHeight="1" spans="1:10">
      <c r="A30" s="18" t="s">
        <v>573</v>
      </c>
      <c r="B30" s="25" t="s">
        <v>519</v>
      </c>
      <c r="C30" s="25" t="s">
        <v>574</v>
      </c>
      <c r="D30" s="26">
        <v>144</v>
      </c>
      <c r="E30" s="20">
        <f t="shared" si="0"/>
        <v>36</v>
      </c>
      <c r="F30" s="24">
        <v>82.8</v>
      </c>
      <c r="G30" s="24">
        <f t="shared" si="1"/>
        <v>41.4</v>
      </c>
      <c r="H30" s="24">
        <f t="shared" si="2"/>
        <v>77.4</v>
      </c>
      <c r="I30" s="30">
        <f>RANK(H30,H$3:H$39)</f>
        <v>28</v>
      </c>
      <c r="J30" s="20"/>
    </row>
    <row r="31" ht="30" customHeight="1" spans="1:10">
      <c r="A31" s="18" t="s">
        <v>575</v>
      </c>
      <c r="B31" s="25" t="s">
        <v>519</v>
      </c>
      <c r="C31" s="25" t="s">
        <v>576</v>
      </c>
      <c r="D31" s="26">
        <v>143.5</v>
      </c>
      <c r="E31" s="20">
        <f t="shared" si="0"/>
        <v>35.875</v>
      </c>
      <c r="F31" s="24">
        <v>82.2</v>
      </c>
      <c r="G31" s="24">
        <f t="shared" si="1"/>
        <v>41.1</v>
      </c>
      <c r="H31" s="24">
        <f t="shared" si="2"/>
        <v>76.975</v>
      </c>
      <c r="I31" s="30">
        <f>RANK(H31,H$3:H$39)</f>
        <v>29</v>
      </c>
      <c r="J31" s="20"/>
    </row>
    <row r="32" ht="30" customHeight="1" spans="1:10">
      <c r="A32" s="18" t="s">
        <v>577</v>
      </c>
      <c r="B32" s="25" t="s">
        <v>578</v>
      </c>
      <c r="C32" s="25" t="s">
        <v>579</v>
      </c>
      <c r="D32" s="26">
        <v>137</v>
      </c>
      <c r="E32" s="20">
        <f t="shared" si="0"/>
        <v>34.25</v>
      </c>
      <c r="F32" s="24">
        <v>81</v>
      </c>
      <c r="G32" s="24">
        <f t="shared" si="1"/>
        <v>40.5</v>
      </c>
      <c r="H32" s="24">
        <f t="shared" si="2"/>
        <v>74.75</v>
      </c>
      <c r="I32" s="30">
        <v>1</v>
      </c>
      <c r="J32" s="31" t="s">
        <v>15</v>
      </c>
    </row>
    <row r="33" ht="30" customHeight="1" spans="1:10">
      <c r="A33" s="18" t="s">
        <v>580</v>
      </c>
      <c r="B33" s="25" t="s">
        <v>578</v>
      </c>
      <c r="C33" s="25" t="s">
        <v>581</v>
      </c>
      <c r="D33" s="26">
        <v>100.5</v>
      </c>
      <c r="E33" s="20">
        <f t="shared" si="0"/>
        <v>25.125</v>
      </c>
      <c r="F33" s="24">
        <v>76.6</v>
      </c>
      <c r="G33" s="24">
        <f t="shared" si="1"/>
        <v>38.3</v>
      </c>
      <c r="H33" s="24">
        <f t="shared" si="2"/>
        <v>63.425</v>
      </c>
      <c r="I33" s="30">
        <v>2</v>
      </c>
      <c r="J33" s="31" t="s">
        <v>15</v>
      </c>
    </row>
    <row r="34" ht="30" customHeight="1" spans="1:10">
      <c r="A34" s="18" t="s">
        <v>582</v>
      </c>
      <c r="B34" s="25" t="s">
        <v>578</v>
      </c>
      <c r="C34" s="25" t="s">
        <v>583</v>
      </c>
      <c r="D34" s="26">
        <v>74</v>
      </c>
      <c r="E34" s="20">
        <f t="shared" si="0"/>
        <v>18.5</v>
      </c>
      <c r="F34" s="24">
        <v>76.6</v>
      </c>
      <c r="G34" s="24">
        <f t="shared" si="1"/>
        <v>38.3</v>
      </c>
      <c r="H34" s="24">
        <f t="shared" si="2"/>
        <v>56.8</v>
      </c>
      <c r="I34" s="30">
        <v>3</v>
      </c>
      <c r="J34" s="20"/>
    </row>
    <row r="35" ht="30" customHeight="1" spans="1:10">
      <c r="A35" s="18" t="s">
        <v>584</v>
      </c>
      <c r="B35" s="25" t="s">
        <v>578</v>
      </c>
      <c r="C35" s="25" t="s">
        <v>585</v>
      </c>
      <c r="D35" s="26">
        <v>72</v>
      </c>
      <c r="E35" s="20">
        <f t="shared" si="0"/>
        <v>18</v>
      </c>
      <c r="F35" s="24">
        <v>76.8</v>
      </c>
      <c r="G35" s="24">
        <f t="shared" si="1"/>
        <v>38.4</v>
      </c>
      <c r="H35" s="24">
        <f t="shared" si="2"/>
        <v>56.4</v>
      </c>
      <c r="I35" s="30">
        <v>4</v>
      </c>
      <c r="J35" s="20"/>
    </row>
  </sheetData>
  <sortState ref="A3:J35">
    <sortCondition ref="H3:H35" descending="1"/>
  </sortState>
  <mergeCells count="1">
    <mergeCell ref="A1:J1"/>
  </mergeCells>
  <pageMargins left="0.75" right="0.75" top="0.81" bottom="0.71" header="0.5" footer="0.5"/>
  <pageSetup paperSize="9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K1" sqref="K$1:K$1048576"/>
    </sheetView>
  </sheetViews>
  <sheetFormatPr defaultColWidth="9" defaultRowHeight="14.25"/>
  <cols>
    <col min="1" max="1" width="9" style="12"/>
    <col min="2" max="2" width="14" style="12" customWidth="1"/>
    <col min="3" max="3" width="13.875" style="15" customWidth="1"/>
    <col min="4" max="4" width="8.625" style="12" customWidth="1"/>
    <col min="5" max="5" width="8.875" style="12" customWidth="1"/>
    <col min="6" max="6" width="9.125" style="12" customWidth="1"/>
    <col min="7" max="7" width="11.875" style="12" customWidth="1"/>
    <col min="8" max="8" width="10.25" style="12" customWidth="1"/>
    <col min="9" max="9" width="7.375" style="12" customWidth="1"/>
    <col min="10" max="10" width="11.125" style="12" customWidth="1"/>
    <col min="11" max="16384" width="9" style="12"/>
  </cols>
  <sheetData>
    <row r="1" ht="22.5" spans="1:10">
      <c r="A1" s="17" t="s">
        <v>586</v>
      </c>
      <c r="B1" s="17"/>
      <c r="C1" s="17"/>
      <c r="D1" s="17"/>
      <c r="E1" s="17"/>
      <c r="F1" s="17"/>
      <c r="G1" s="17"/>
      <c r="H1" s="17"/>
      <c r="I1" s="17"/>
      <c r="J1" s="17"/>
    </row>
    <row r="2" ht="30" customHeight="1" spans="1:10">
      <c r="A2" s="18" t="s">
        <v>1</v>
      </c>
      <c r="B2" s="18" t="s">
        <v>2</v>
      </c>
      <c r="C2" s="19" t="s">
        <v>3</v>
      </c>
      <c r="D2" s="18" t="s">
        <v>4</v>
      </c>
      <c r="E2" s="20" t="s">
        <v>5</v>
      </c>
      <c r="F2" s="18" t="s">
        <v>6</v>
      </c>
      <c r="G2" s="18" t="s">
        <v>7</v>
      </c>
      <c r="H2" s="28" t="s">
        <v>8</v>
      </c>
      <c r="I2" s="28" t="s">
        <v>9</v>
      </c>
      <c r="J2" s="29" t="s">
        <v>10</v>
      </c>
    </row>
    <row r="3" ht="30" customHeight="1" spans="1:10">
      <c r="A3" s="18" t="s">
        <v>587</v>
      </c>
      <c r="B3" s="25" t="s">
        <v>588</v>
      </c>
      <c r="C3" s="25" t="s">
        <v>589</v>
      </c>
      <c r="D3" s="26">
        <v>168.5</v>
      </c>
      <c r="E3" s="20">
        <f t="shared" ref="E3:E30" si="0">D3*0.25</f>
        <v>42.125</v>
      </c>
      <c r="F3" s="24">
        <v>87.8</v>
      </c>
      <c r="G3" s="24">
        <f t="shared" ref="G3:G30" si="1">F3*0.5</f>
        <v>43.9</v>
      </c>
      <c r="H3" s="24">
        <f t="shared" ref="H3:H30" si="2">E3+G3</f>
        <v>86.025</v>
      </c>
      <c r="I3" s="30">
        <f>RANK(H3,H$3:H$39)</f>
        <v>1</v>
      </c>
      <c r="J3" s="31" t="s">
        <v>15</v>
      </c>
    </row>
    <row r="4" ht="30" customHeight="1" spans="1:10">
      <c r="A4" s="18" t="s">
        <v>590</v>
      </c>
      <c r="B4" s="25" t="s">
        <v>588</v>
      </c>
      <c r="C4" s="25" t="s">
        <v>591</v>
      </c>
      <c r="D4" s="26">
        <v>161.5</v>
      </c>
      <c r="E4" s="20">
        <f t="shared" si="0"/>
        <v>40.375</v>
      </c>
      <c r="F4" s="24">
        <v>87.56</v>
      </c>
      <c r="G4" s="24">
        <f t="shared" si="1"/>
        <v>43.78</v>
      </c>
      <c r="H4" s="24">
        <f t="shared" si="2"/>
        <v>84.155</v>
      </c>
      <c r="I4" s="30">
        <f>RANK(H4,H$3:H$39)</f>
        <v>2</v>
      </c>
      <c r="J4" s="31" t="s">
        <v>15</v>
      </c>
    </row>
    <row r="5" ht="30" customHeight="1" spans="1:10">
      <c r="A5" s="18" t="s">
        <v>277</v>
      </c>
      <c r="B5" s="25" t="s">
        <v>588</v>
      </c>
      <c r="C5" s="25" t="s">
        <v>592</v>
      </c>
      <c r="D5" s="26">
        <v>158.5</v>
      </c>
      <c r="E5" s="20">
        <f t="shared" si="0"/>
        <v>39.625</v>
      </c>
      <c r="F5" s="24">
        <v>88.86</v>
      </c>
      <c r="G5" s="24">
        <f t="shared" si="1"/>
        <v>44.43</v>
      </c>
      <c r="H5" s="24">
        <f t="shared" si="2"/>
        <v>84.055</v>
      </c>
      <c r="I5" s="30">
        <f>RANK(H5,H$3:H$39)</f>
        <v>3</v>
      </c>
      <c r="J5" s="31" t="s">
        <v>15</v>
      </c>
    </row>
    <row r="6" ht="30" customHeight="1" spans="1:10">
      <c r="A6" s="18" t="s">
        <v>593</v>
      </c>
      <c r="B6" s="25" t="s">
        <v>588</v>
      </c>
      <c r="C6" s="25" t="s">
        <v>594</v>
      </c>
      <c r="D6" s="26">
        <v>158</v>
      </c>
      <c r="E6" s="20">
        <f t="shared" si="0"/>
        <v>39.5</v>
      </c>
      <c r="F6" s="24">
        <v>87.76</v>
      </c>
      <c r="G6" s="24">
        <f t="shared" si="1"/>
        <v>43.88</v>
      </c>
      <c r="H6" s="24">
        <f t="shared" si="2"/>
        <v>83.38</v>
      </c>
      <c r="I6" s="30">
        <f>RANK(H6,H$3:H$39)</f>
        <v>4</v>
      </c>
      <c r="J6" s="31" t="s">
        <v>15</v>
      </c>
    </row>
    <row r="7" ht="30" customHeight="1" spans="1:10">
      <c r="A7" s="18" t="s">
        <v>595</v>
      </c>
      <c r="B7" s="25" t="s">
        <v>588</v>
      </c>
      <c r="C7" s="25" t="s">
        <v>596</v>
      </c>
      <c r="D7" s="26">
        <v>157</v>
      </c>
      <c r="E7" s="20">
        <f t="shared" si="0"/>
        <v>39.25</v>
      </c>
      <c r="F7" s="24">
        <v>88</v>
      </c>
      <c r="G7" s="24">
        <f t="shared" si="1"/>
        <v>44</v>
      </c>
      <c r="H7" s="24">
        <f t="shared" si="2"/>
        <v>83.25</v>
      </c>
      <c r="I7" s="30">
        <f>RANK(H7,H$3:H$39)</f>
        <v>5</v>
      </c>
      <c r="J7" s="31" t="s">
        <v>15</v>
      </c>
    </row>
    <row r="8" ht="30" customHeight="1" spans="1:10">
      <c r="A8" s="18" t="s">
        <v>597</v>
      </c>
      <c r="B8" s="25" t="s">
        <v>588</v>
      </c>
      <c r="C8" s="25" t="s">
        <v>598</v>
      </c>
      <c r="D8" s="26">
        <v>159</v>
      </c>
      <c r="E8" s="20">
        <f t="shared" si="0"/>
        <v>39.75</v>
      </c>
      <c r="F8" s="24">
        <v>85.66</v>
      </c>
      <c r="G8" s="24">
        <f t="shared" si="1"/>
        <v>42.83</v>
      </c>
      <c r="H8" s="24">
        <f t="shared" si="2"/>
        <v>82.58</v>
      </c>
      <c r="I8" s="30">
        <f>RANK(H8,H$3:H$39)</f>
        <v>6</v>
      </c>
      <c r="J8" s="31" t="s">
        <v>15</v>
      </c>
    </row>
    <row r="9" ht="30" customHeight="1" spans="1:10">
      <c r="A9" s="18" t="s">
        <v>599</v>
      </c>
      <c r="B9" s="25" t="s">
        <v>588</v>
      </c>
      <c r="C9" s="25" t="s">
        <v>600</v>
      </c>
      <c r="D9" s="26">
        <v>156</v>
      </c>
      <c r="E9" s="20">
        <f t="shared" si="0"/>
        <v>39</v>
      </c>
      <c r="F9" s="24">
        <v>85.82</v>
      </c>
      <c r="G9" s="24">
        <f t="shared" si="1"/>
        <v>42.91</v>
      </c>
      <c r="H9" s="24">
        <f t="shared" si="2"/>
        <v>81.91</v>
      </c>
      <c r="I9" s="30">
        <f>RANK(H9,H$3:H$39)</f>
        <v>7</v>
      </c>
      <c r="J9" s="31" t="s">
        <v>15</v>
      </c>
    </row>
    <row r="10" ht="30" customHeight="1" spans="1:10">
      <c r="A10" s="18" t="s">
        <v>601</v>
      </c>
      <c r="B10" s="25" t="s">
        <v>588</v>
      </c>
      <c r="C10" s="25" t="s">
        <v>602</v>
      </c>
      <c r="D10" s="26">
        <v>155.5</v>
      </c>
      <c r="E10" s="20">
        <f t="shared" si="0"/>
        <v>38.875</v>
      </c>
      <c r="F10" s="24">
        <v>85.96</v>
      </c>
      <c r="G10" s="24">
        <f t="shared" si="1"/>
        <v>42.98</v>
      </c>
      <c r="H10" s="24">
        <f t="shared" si="2"/>
        <v>81.855</v>
      </c>
      <c r="I10" s="30">
        <f>RANK(H10,H$3:H$39)</f>
        <v>8</v>
      </c>
      <c r="J10" s="31" t="s">
        <v>15</v>
      </c>
    </row>
    <row r="11" ht="30" customHeight="1" spans="1:10">
      <c r="A11" s="18" t="s">
        <v>603</v>
      </c>
      <c r="B11" s="25" t="s">
        <v>588</v>
      </c>
      <c r="C11" s="25" t="s">
        <v>604</v>
      </c>
      <c r="D11" s="26">
        <v>151.5</v>
      </c>
      <c r="E11" s="20">
        <f t="shared" si="0"/>
        <v>37.875</v>
      </c>
      <c r="F11" s="24">
        <v>87.52</v>
      </c>
      <c r="G11" s="24">
        <f t="shared" si="1"/>
        <v>43.76</v>
      </c>
      <c r="H11" s="24">
        <f t="shared" si="2"/>
        <v>81.635</v>
      </c>
      <c r="I11" s="30">
        <f>RANK(H11,H$3:H$39)</f>
        <v>9</v>
      </c>
      <c r="J11" s="31" t="s">
        <v>15</v>
      </c>
    </row>
    <row r="12" ht="30" customHeight="1" spans="1:10">
      <c r="A12" s="18" t="s">
        <v>605</v>
      </c>
      <c r="B12" s="25" t="s">
        <v>588</v>
      </c>
      <c r="C12" s="25" t="s">
        <v>606</v>
      </c>
      <c r="D12" s="26">
        <v>147</v>
      </c>
      <c r="E12" s="20">
        <f t="shared" si="0"/>
        <v>36.75</v>
      </c>
      <c r="F12" s="24">
        <v>89.74</v>
      </c>
      <c r="G12" s="24">
        <f t="shared" si="1"/>
        <v>44.87</v>
      </c>
      <c r="H12" s="24">
        <f t="shared" si="2"/>
        <v>81.62</v>
      </c>
      <c r="I12" s="30">
        <f>RANK(H12,H$3:H$39)</f>
        <v>10</v>
      </c>
      <c r="J12" s="31" t="s">
        <v>15</v>
      </c>
    </row>
    <row r="13" ht="30" customHeight="1" spans="1:10">
      <c r="A13" s="18" t="s">
        <v>607</v>
      </c>
      <c r="B13" s="25" t="s">
        <v>588</v>
      </c>
      <c r="C13" s="25" t="s">
        <v>608</v>
      </c>
      <c r="D13" s="26">
        <v>154.5</v>
      </c>
      <c r="E13" s="20">
        <f t="shared" si="0"/>
        <v>38.625</v>
      </c>
      <c r="F13" s="24">
        <v>85.72</v>
      </c>
      <c r="G13" s="24">
        <f t="shared" si="1"/>
        <v>42.86</v>
      </c>
      <c r="H13" s="24">
        <f t="shared" si="2"/>
        <v>81.485</v>
      </c>
      <c r="I13" s="30">
        <f>RANK(H13,H$3:H$39)</f>
        <v>11</v>
      </c>
      <c r="J13" s="31" t="s">
        <v>15</v>
      </c>
    </row>
    <row r="14" ht="30" customHeight="1" spans="1:10">
      <c r="A14" s="18" t="s">
        <v>609</v>
      </c>
      <c r="B14" s="25" t="s">
        <v>588</v>
      </c>
      <c r="C14" s="25" t="s">
        <v>610</v>
      </c>
      <c r="D14" s="26">
        <v>151.5</v>
      </c>
      <c r="E14" s="20">
        <f t="shared" si="0"/>
        <v>37.875</v>
      </c>
      <c r="F14" s="24">
        <v>85.72</v>
      </c>
      <c r="G14" s="24">
        <f t="shared" si="1"/>
        <v>42.86</v>
      </c>
      <c r="H14" s="24">
        <f t="shared" si="2"/>
        <v>80.735</v>
      </c>
      <c r="I14" s="30">
        <f>RANK(H14,H$3:H$39)</f>
        <v>12</v>
      </c>
      <c r="J14" s="31" t="s">
        <v>15</v>
      </c>
    </row>
    <row r="15" ht="30" customHeight="1" spans="1:10">
      <c r="A15" s="18" t="s">
        <v>611</v>
      </c>
      <c r="B15" s="25" t="s">
        <v>588</v>
      </c>
      <c r="C15" s="25" t="s">
        <v>612</v>
      </c>
      <c r="D15" s="26">
        <v>147</v>
      </c>
      <c r="E15" s="20">
        <f t="shared" si="0"/>
        <v>36.75</v>
      </c>
      <c r="F15" s="24">
        <v>87.8</v>
      </c>
      <c r="G15" s="24">
        <f t="shared" si="1"/>
        <v>43.9</v>
      </c>
      <c r="H15" s="24">
        <f t="shared" si="2"/>
        <v>80.65</v>
      </c>
      <c r="I15" s="30">
        <f>RANK(H15,H$3:H$39)</f>
        <v>13</v>
      </c>
      <c r="J15" s="31" t="s">
        <v>15</v>
      </c>
    </row>
    <row r="16" ht="30" customHeight="1" spans="1:10">
      <c r="A16" s="18" t="s">
        <v>613</v>
      </c>
      <c r="B16" s="25" t="s">
        <v>588</v>
      </c>
      <c r="C16" s="25" t="s">
        <v>614</v>
      </c>
      <c r="D16" s="26">
        <v>149.5</v>
      </c>
      <c r="E16" s="20">
        <f t="shared" si="0"/>
        <v>37.375</v>
      </c>
      <c r="F16" s="24">
        <v>86.22</v>
      </c>
      <c r="G16" s="24">
        <f t="shared" si="1"/>
        <v>43.11</v>
      </c>
      <c r="H16" s="24">
        <f t="shared" si="2"/>
        <v>80.485</v>
      </c>
      <c r="I16" s="30">
        <f>RANK(H16,H$3:H$39)</f>
        <v>14</v>
      </c>
      <c r="J16" s="31" t="s">
        <v>15</v>
      </c>
    </row>
    <row r="17" ht="30" customHeight="1" spans="1:10">
      <c r="A17" s="18" t="s">
        <v>615</v>
      </c>
      <c r="B17" s="25" t="s">
        <v>588</v>
      </c>
      <c r="C17" s="25" t="s">
        <v>616</v>
      </c>
      <c r="D17" s="26">
        <v>148</v>
      </c>
      <c r="E17" s="20">
        <f t="shared" si="0"/>
        <v>37</v>
      </c>
      <c r="F17" s="24">
        <v>85.94</v>
      </c>
      <c r="G17" s="24">
        <f t="shared" si="1"/>
        <v>42.97</v>
      </c>
      <c r="H17" s="24">
        <f t="shared" si="2"/>
        <v>79.97</v>
      </c>
      <c r="I17" s="30">
        <f>RANK(H17,H$3:H$39)</f>
        <v>15</v>
      </c>
      <c r="J17" s="20"/>
    </row>
    <row r="18" ht="30" customHeight="1" spans="1:10">
      <c r="A18" s="18" t="s">
        <v>617</v>
      </c>
      <c r="B18" s="25" t="s">
        <v>588</v>
      </c>
      <c r="C18" s="25" t="s">
        <v>618</v>
      </c>
      <c r="D18" s="26">
        <v>149.5</v>
      </c>
      <c r="E18" s="20">
        <f t="shared" si="0"/>
        <v>37.375</v>
      </c>
      <c r="F18" s="24">
        <v>85.18</v>
      </c>
      <c r="G18" s="24">
        <f t="shared" si="1"/>
        <v>42.59</v>
      </c>
      <c r="H18" s="24">
        <f t="shared" si="2"/>
        <v>79.965</v>
      </c>
      <c r="I18" s="30">
        <f>RANK(H18,H$3:H$39)</f>
        <v>16</v>
      </c>
      <c r="J18" s="20"/>
    </row>
    <row r="19" ht="30" customHeight="1" spans="1:10">
      <c r="A19" s="18" t="s">
        <v>619</v>
      </c>
      <c r="B19" s="25" t="s">
        <v>588</v>
      </c>
      <c r="C19" s="25" t="s">
        <v>620</v>
      </c>
      <c r="D19" s="26">
        <v>145</v>
      </c>
      <c r="E19" s="20">
        <f t="shared" si="0"/>
        <v>36.25</v>
      </c>
      <c r="F19" s="24">
        <v>87.4</v>
      </c>
      <c r="G19" s="24">
        <f t="shared" si="1"/>
        <v>43.7</v>
      </c>
      <c r="H19" s="24">
        <f t="shared" si="2"/>
        <v>79.95</v>
      </c>
      <c r="I19" s="30">
        <f>RANK(H19,H$3:H$39)</f>
        <v>17</v>
      </c>
      <c r="J19" s="20"/>
    </row>
    <row r="20" ht="30" customHeight="1" spans="1:10">
      <c r="A20" s="18" t="s">
        <v>621</v>
      </c>
      <c r="B20" s="25" t="s">
        <v>588</v>
      </c>
      <c r="C20" s="25" t="s">
        <v>622</v>
      </c>
      <c r="D20" s="26">
        <v>146.5</v>
      </c>
      <c r="E20" s="20">
        <f t="shared" si="0"/>
        <v>36.625</v>
      </c>
      <c r="F20" s="24">
        <v>86.56</v>
      </c>
      <c r="G20" s="24">
        <f t="shared" si="1"/>
        <v>43.28</v>
      </c>
      <c r="H20" s="24">
        <f t="shared" si="2"/>
        <v>79.905</v>
      </c>
      <c r="I20" s="30">
        <f>RANK(H20,H$3:H$39)</f>
        <v>18</v>
      </c>
      <c r="J20" s="20"/>
    </row>
    <row r="21" ht="30" customHeight="1" spans="1:10">
      <c r="A21" s="18" t="s">
        <v>623</v>
      </c>
      <c r="B21" s="25" t="s">
        <v>588</v>
      </c>
      <c r="C21" s="25" t="s">
        <v>624</v>
      </c>
      <c r="D21" s="26">
        <v>148</v>
      </c>
      <c r="E21" s="20">
        <f t="shared" si="0"/>
        <v>37</v>
      </c>
      <c r="F21" s="24">
        <v>85.3</v>
      </c>
      <c r="G21" s="24">
        <f t="shared" si="1"/>
        <v>42.65</v>
      </c>
      <c r="H21" s="24">
        <f t="shared" si="2"/>
        <v>79.65</v>
      </c>
      <c r="I21" s="30">
        <f>RANK(H21,H$3:H$39)</f>
        <v>19</v>
      </c>
      <c r="J21" s="20"/>
    </row>
    <row r="22" ht="30" customHeight="1" spans="1:10">
      <c r="A22" s="18" t="s">
        <v>625</v>
      </c>
      <c r="B22" s="25" t="s">
        <v>588</v>
      </c>
      <c r="C22" s="25" t="s">
        <v>626</v>
      </c>
      <c r="D22" s="26">
        <v>143</v>
      </c>
      <c r="E22" s="20">
        <f t="shared" si="0"/>
        <v>35.75</v>
      </c>
      <c r="F22" s="24">
        <v>87.74</v>
      </c>
      <c r="G22" s="24">
        <f t="shared" si="1"/>
        <v>43.87</v>
      </c>
      <c r="H22" s="24">
        <f t="shared" si="2"/>
        <v>79.62</v>
      </c>
      <c r="I22" s="30">
        <f>RANK(H22,H$3:H$39)</f>
        <v>20</v>
      </c>
      <c r="J22" s="20"/>
    </row>
    <row r="23" ht="30" customHeight="1" spans="1:10">
      <c r="A23" s="18" t="s">
        <v>627</v>
      </c>
      <c r="B23" s="25" t="s">
        <v>588</v>
      </c>
      <c r="C23" s="25" t="s">
        <v>628</v>
      </c>
      <c r="D23" s="26">
        <v>148</v>
      </c>
      <c r="E23" s="20">
        <f t="shared" si="0"/>
        <v>37</v>
      </c>
      <c r="F23" s="24">
        <v>84.3</v>
      </c>
      <c r="G23" s="24">
        <f t="shared" si="1"/>
        <v>42.15</v>
      </c>
      <c r="H23" s="24">
        <f t="shared" si="2"/>
        <v>79.15</v>
      </c>
      <c r="I23" s="30">
        <f>RANK(H23,H$3:H$39)</f>
        <v>21</v>
      </c>
      <c r="J23" s="20"/>
    </row>
    <row r="24" ht="30" customHeight="1" spans="1:10">
      <c r="A24" s="18" t="s">
        <v>629</v>
      </c>
      <c r="B24" s="25" t="s">
        <v>588</v>
      </c>
      <c r="C24" s="25" t="s">
        <v>630</v>
      </c>
      <c r="D24" s="26">
        <v>146</v>
      </c>
      <c r="E24" s="20">
        <f t="shared" si="0"/>
        <v>36.5</v>
      </c>
      <c r="F24" s="24">
        <v>85.26</v>
      </c>
      <c r="G24" s="24">
        <f t="shared" si="1"/>
        <v>42.63</v>
      </c>
      <c r="H24" s="24">
        <f t="shared" si="2"/>
        <v>79.13</v>
      </c>
      <c r="I24" s="30">
        <f>RANK(H24,H$3:H$39)</f>
        <v>22</v>
      </c>
      <c r="J24" s="20"/>
    </row>
    <row r="25" ht="30" customHeight="1" spans="1:10">
      <c r="A25" s="18" t="s">
        <v>631</v>
      </c>
      <c r="B25" s="25" t="s">
        <v>588</v>
      </c>
      <c r="C25" s="25" t="s">
        <v>632</v>
      </c>
      <c r="D25" s="26">
        <v>145.5</v>
      </c>
      <c r="E25" s="20">
        <f t="shared" si="0"/>
        <v>36.375</v>
      </c>
      <c r="F25" s="24">
        <v>83.86</v>
      </c>
      <c r="G25" s="24">
        <f t="shared" si="1"/>
        <v>41.93</v>
      </c>
      <c r="H25" s="24">
        <f t="shared" si="2"/>
        <v>78.305</v>
      </c>
      <c r="I25" s="30">
        <f>RANK(H25,H$3:H$39)</f>
        <v>23</v>
      </c>
      <c r="J25" s="20"/>
    </row>
    <row r="26" ht="30" customHeight="1" spans="1:10">
      <c r="A26" s="18" t="s">
        <v>633</v>
      </c>
      <c r="B26" s="25" t="s">
        <v>588</v>
      </c>
      <c r="C26" s="25" t="s">
        <v>634</v>
      </c>
      <c r="D26" s="26">
        <v>141.5</v>
      </c>
      <c r="E26" s="20">
        <f t="shared" si="0"/>
        <v>35.375</v>
      </c>
      <c r="F26" s="24">
        <v>85.86</v>
      </c>
      <c r="G26" s="24">
        <f t="shared" si="1"/>
        <v>42.93</v>
      </c>
      <c r="H26" s="24">
        <f t="shared" si="2"/>
        <v>78.305</v>
      </c>
      <c r="I26" s="30">
        <f>RANK(H26,H$3:H$39)</f>
        <v>23</v>
      </c>
      <c r="J26" s="20"/>
    </row>
    <row r="27" ht="30" customHeight="1" spans="1:10">
      <c r="A27" s="18" t="s">
        <v>635</v>
      </c>
      <c r="B27" s="25" t="s">
        <v>588</v>
      </c>
      <c r="C27" s="25" t="s">
        <v>636</v>
      </c>
      <c r="D27" s="26">
        <v>144</v>
      </c>
      <c r="E27" s="20">
        <f t="shared" si="0"/>
        <v>36</v>
      </c>
      <c r="F27" s="24">
        <v>84.54</v>
      </c>
      <c r="G27" s="24">
        <f t="shared" si="1"/>
        <v>42.27</v>
      </c>
      <c r="H27" s="24">
        <f t="shared" si="2"/>
        <v>78.27</v>
      </c>
      <c r="I27" s="30">
        <f>RANK(H27,H$3:H$39)</f>
        <v>25</v>
      </c>
      <c r="J27" s="20"/>
    </row>
    <row r="28" ht="30" customHeight="1" spans="1:10">
      <c r="A28" s="18" t="s">
        <v>637</v>
      </c>
      <c r="B28" s="25" t="s">
        <v>588</v>
      </c>
      <c r="C28" s="25" t="s">
        <v>638</v>
      </c>
      <c r="D28" s="26">
        <v>141.5</v>
      </c>
      <c r="E28" s="20">
        <f t="shared" si="0"/>
        <v>35.375</v>
      </c>
      <c r="F28" s="24">
        <v>85.18</v>
      </c>
      <c r="G28" s="24">
        <f t="shared" si="1"/>
        <v>42.59</v>
      </c>
      <c r="H28" s="24">
        <f t="shared" si="2"/>
        <v>77.965</v>
      </c>
      <c r="I28" s="30">
        <f>RANK(H28,H$3:H$39)</f>
        <v>26</v>
      </c>
      <c r="J28" s="20"/>
    </row>
    <row r="29" ht="30" customHeight="1" spans="1:10">
      <c r="A29" s="18" t="s">
        <v>639</v>
      </c>
      <c r="B29" s="25" t="s">
        <v>588</v>
      </c>
      <c r="C29" s="25" t="s">
        <v>640</v>
      </c>
      <c r="D29" s="26">
        <v>139</v>
      </c>
      <c r="E29" s="20">
        <f t="shared" si="0"/>
        <v>34.75</v>
      </c>
      <c r="F29" s="24">
        <v>81.4</v>
      </c>
      <c r="G29" s="24">
        <f t="shared" si="1"/>
        <v>40.7</v>
      </c>
      <c r="H29" s="24">
        <f t="shared" si="2"/>
        <v>75.45</v>
      </c>
      <c r="I29" s="30">
        <f>RANK(H29,H$3:H$39)</f>
        <v>27</v>
      </c>
      <c r="J29" s="20"/>
    </row>
    <row r="30" ht="30" customHeight="1" spans="1:10">
      <c r="A30" s="18" t="s">
        <v>641</v>
      </c>
      <c r="B30" s="25" t="s">
        <v>588</v>
      </c>
      <c r="C30" s="25" t="s">
        <v>642</v>
      </c>
      <c r="D30" s="26">
        <v>141</v>
      </c>
      <c r="E30" s="20">
        <f t="shared" si="0"/>
        <v>35.25</v>
      </c>
      <c r="F30" s="24">
        <v>77.9</v>
      </c>
      <c r="G30" s="24">
        <f t="shared" si="1"/>
        <v>38.95</v>
      </c>
      <c r="H30" s="24">
        <f t="shared" si="2"/>
        <v>74.2</v>
      </c>
      <c r="I30" s="30">
        <f>RANK(H30,H$3:H$39)</f>
        <v>28</v>
      </c>
      <c r="J30" s="20"/>
    </row>
  </sheetData>
  <sortState ref="A3:J30">
    <sortCondition ref="H3:H30" descending="1"/>
  </sortState>
  <mergeCells count="1">
    <mergeCell ref="A1:J1"/>
  </mergeCells>
  <pageMargins left="0.75" right="0.75" top="0.81" bottom="0.71" header="0.5" footer="0.5"/>
  <pageSetup paperSize="9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workbookViewId="0">
      <selection activeCell="K1" sqref="K$1:K$1048576"/>
    </sheetView>
  </sheetViews>
  <sheetFormatPr defaultColWidth="9" defaultRowHeight="14.25"/>
  <cols>
    <col min="1" max="1" width="9" style="12"/>
    <col min="2" max="2" width="14" style="12" customWidth="1"/>
    <col min="3" max="3" width="13.875" style="15" customWidth="1"/>
    <col min="4" max="4" width="8.625" style="12" customWidth="1"/>
    <col min="5" max="5" width="8.875" style="12" customWidth="1"/>
    <col min="6" max="6" width="9.375" style="12" customWidth="1"/>
    <col min="7" max="7" width="11.875" style="12" customWidth="1"/>
    <col min="8" max="8" width="10.25" style="12" customWidth="1"/>
    <col min="9" max="9" width="7.375" style="12" customWidth="1"/>
    <col min="10" max="10" width="11.125" style="12" customWidth="1"/>
    <col min="11" max="16384" width="9" style="12"/>
  </cols>
  <sheetData>
    <row r="1" ht="22.5" spans="1:10">
      <c r="A1" s="17" t="s">
        <v>643</v>
      </c>
      <c r="B1" s="17"/>
      <c r="C1" s="17"/>
      <c r="D1" s="17"/>
      <c r="E1" s="17"/>
      <c r="F1" s="17"/>
      <c r="G1" s="17"/>
      <c r="H1" s="17"/>
      <c r="I1" s="17"/>
      <c r="J1" s="17"/>
    </row>
    <row r="2" ht="30" customHeight="1" spans="1:10">
      <c r="A2" s="18" t="s">
        <v>1</v>
      </c>
      <c r="B2" s="18" t="s">
        <v>2</v>
      </c>
      <c r="C2" s="19" t="s">
        <v>3</v>
      </c>
      <c r="D2" s="18" t="s">
        <v>4</v>
      </c>
      <c r="E2" s="20" t="s">
        <v>5</v>
      </c>
      <c r="F2" s="18" t="s">
        <v>6</v>
      </c>
      <c r="G2" s="18" t="s">
        <v>7</v>
      </c>
      <c r="H2" s="28" t="s">
        <v>8</v>
      </c>
      <c r="I2" s="28" t="s">
        <v>9</v>
      </c>
      <c r="J2" s="29" t="s">
        <v>10</v>
      </c>
    </row>
    <row r="3" ht="30" customHeight="1" spans="1:10">
      <c r="A3" s="18" t="s">
        <v>644</v>
      </c>
      <c r="B3" s="25" t="s">
        <v>645</v>
      </c>
      <c r="C3" s="25" t="s">
        <v>646</v>
      </c>
      <c r="D3" s="26">
        <v>172</v>
      </c>
      <c r="E3" s="20">
        <f t="shared" ref="E3:E32" si="0">D3*0.25</f>
        <v>43</v>
      </c>
      <c r="F3" s="24">
        <v>85.4</v>
      </c>
      <c r="G3" s="24">
        <f t="shared" ref="G3:G32" si="1">F3*0.5</f>
        <v>42.7</v>
      </c>
      <c r="H3" s="24">
        <f t="shared" ref="H3:H32" si="2">E3+G3</f>
        <v>85.7</v>
      </c>
      <c r="I3" s="30">
        <f>RANK(H3,H$3:H$39)</f>
        <v>1</v>
      </c>
      <c r="J3" s="31" t="s">
        <v>15</v>
      </c>
    </row>
    <row r="4" ht="30" customHeight="1" spans="1:10">
      <c r="A4" s="18" t="s">
        <v>647</v>
      </c>
      <c r="B4" s="25" t="s">
        <v>645</v>
      </c>
      <c r="C4" s="25" t="s">
        <v>648</v>
      </c>
      <c r="D4" s="26">
        <v>163.5</v>
      </c>
      <c r="E4" s="20">
        <f t="shared" si="0"/>
        <v>40.875</v>
      </c>
      <c r="F4" s="24">
        <v>88</v>
      </c>
      <c r="G4" s="24">
        <f t="shared" si="1"/>
        <v>44</v>
      </c>
      <c r="H4" s="24">
        <f t="shared" si="2"/>
        <v>84.875</v>
      </c>
      <c r="I4" s="30">
        <f>RANK(H4,H$3:H$39)</f>
        <v>2</v>
      </c>
      <c r="J4" s="31" t="s">
        <v>15</v>
      </c>
    </row>
    <row r="5" ht="30" customHeight="1" spans="1:10">
      <c r="A5" s="18" t="s">
        <v>649</v>
      </c>
      <c r="B5" s="25" t="s">
        <v>645</v>
      </c>
      <c r="C5" s="25" t="s">
        <v>650</v>
      </c>
      <c r="D5" s="26">
        <v>166</v>
      </c>
      <c r="E5" s="20">
        <f t="shared" si="0"/>
        <v>41.5</v>
      </c>
      <c r="F5" s="24">
        <v>85.2</v>
      </c>
      <c r="G5" s="24">
        <f t="shared" si="1"/>
        <v>42.6</v>
      </c>
      <c r="H5" s="24">
        <f t="shared" si="2"/>
        <v>84.1</v>
      </c>
      <c r="I5" s="30">
        <f>RANK(H5,H$3:H$39)</f>
        <v>3</v>
      </c>
      <c r="J5" s="31" t="s">
        <v>15</v>
      </c>
    </row>
    <row r="6" ht="30" customHeight="1" spans="1:10">
      <c r="A6" s="18" t="s">
        <v>651</v>
      </c>
      <c r="B6" s="25" t="s">
        <v>645</v>
      </c>
      <c r="C6" s="25" t="s">
        <v>652</v>
      </c>
      <c r="D6" s="26">
        <v>159</v>
      </c>
      <c r="E6" s="20">
        <f t="shared" si="0"/>
        <v>39.75</v>
      </c>
      <c r="F6" s="24">
        <v>87.2</v>
      </c>
      <c r="G6" s="24">
        <f t="shared" si="1"/>
        <v>43.6</v>
      </c>
      <c r="H6" s="24">
        <f t="shared" si="2"/>
        <v>83.35</v>
      </c>
      <c r="I6" s="30">
        <f>RANK(H6,H$3:H$39)</f>
        <v>4</v>
      </c>
      <c r="J6" s="31" t="s">
        <v>15</v>
      </c>
    </row>
    <row r="7" ht="30" customHeight="1" spans="1:10">
      <c r="A7" s="18" t="s">
        <v>653</v>
      </c>
      <c r="B7" s="25" t="s">
        <v>645</v>
      </c>
      <c r="C7" s="25" t="s">
        <v>654</v>
      </c>
      <c r="D7" s="26">
        <v>157</v>
      </c>
      <c r="E7" s="20">
        <f t="shared" si="0"/>
        <v>39.25</v>
      </c>
      <c r="F7" s="24">
        <v>85.8</v>
      </c>
      <c r="G7" s="24">
        <f t="shared" si="1"/>
        <v>42.9</v>
      </c>
      <c r="H7" s="24">
        <f t="shared" si="2"/>
        <v>82.15</v>
      </c>
      <c r="I7" s="30">
        <f>RANK(H7,H$3:H$39)</f>
        <v>5</v>
      </c>
      <c r="J7" s="31" t="s">
        <v>15</v>
      </c>
    </row>
    <row r="8" ht="30" customHeight="1" spans="1:10">
      <c r="A8" s="18" t="s">
        <v>655</v>
      </c>
      <c r="B8" s="25" t="s">
        <v>645</v>
      </c>
      <c r="C8" s="25" t="s">
        <v>656</v>
      </c>
      <c r="D8" s="26">
        <v>160</v>
      </c>
      <c r="E8" s="20">
        <f t="shared" si="0"/>
        <v>40</v>
      </c>
      <c r="F8" s="24">
        <v>83.6</v>
      </c>
      <c r="G8" s="24">
        <f t="shared" si="1"/>
        <v>41.8</v>
      </c>
      <c r="H8" s="24">
        <f t="shared" si="2"/>
        <v>81.8</v>
      </c>
      <c r="I8" s="30">
        <f>RANK(H8,H$3:H$39)</f>
        <v>6</v>
      </c>
      <c r="J8" s="31" t="s">
        <v>15</v>
      </c>
    </row>
    <row r="9" ht="30" customHeight="1" spans="1:10">
      <c r="A9" s="18" t="s">
        <v>657</v>
      </c>
      <c r="B9" s="25" t="s">
        <v>645</v>
      </c>
      <c r="C9" s="25" t="s">
        <v>658</v>
      </c>
      <c r="D9" s="26">
        <v>151.5</v>
      </c>
      <c r="E9" s="20">
        <f t="shared" si="0"/>
        <v>37.875</v>
      </c>
      <c r="F9" s="24">
        <v>87.4</v>
      </c>
      <c r="G9" s="24">
        <f t="shared" si="1"/>
        <v>43.7</v>
      </c>
      <c r="H9" s="24">
        <f t="shared" si="2"/>
        <v>81.575</v>
      </c>
      <c r="I9" s="30">
        <f>RANK(H9,H$3:H$39)</f>
        <v>7</v>
      </c>
      <c r="J9" s="31" t="s">
        <v>15</v>
      </c>
    </row>
    <row r="10" ht="30" customHeight="1" spans="1:10">
      <c r="A10" s="18" t="s">
        <v>659</v>
      </c>
      <c r="B10" s="25" t="s">
        <v>645</v>
      </c>
      <c r="C10" s="25" t="s">
        <v>660</v>
      </c>
      <c r="D10" s="26">
        <v>154</v>
      </c>
      <c r="E10" s="20">
        <f t="shared" si="0"/>
        <v>38.5</v>
      </c>
      <c r="F10" s="24">
        <v>86</v>
      </c>
      <c r="G10" s="24">
        <f t="shared" si="1"/>
        <v>43</v>
      </c>
      <c r="H10" s="24">
        <f t="shared" si="2"/>
        <v>81.5</v>
      </c>
      <c r="I10" s="30">
        <f>RANK(H10,H$3:H$39)</f>
        <v>8</v>
      </c>
      <c r="J10" s="31" t="s">
        <v>15</v>
      </c>
    </row>
    <row r="11" ht="30" customHeight="1" spans="1:10">
      <c r="A11" s="18" t="s">
        <v>661</v>
      </c>
      <c r="B11" s="25" t="s">
        <v>645</v>
      </c>
      <c r="C11" s="25" t="s">
        <v>662</v>
      </c>
      <c r="D11" s="26">
        <v>152</v>
      </c>
      <c r="E11" s="20">
        <f t="shared" si="0"/>
        <v>38</v>
      </c>
      <c r="F11" s="24">
        <v>86.4</v>
      </c>
      <c r="G11" s="24">
        <f t="shared" si="1"/>
        <v>43.2</v>
      </c>
      <c r="H11" s="24">
        <f t="shared" si="2"/>
        <v>81.2</v>
      </c>
      <c r="I11" s="30">
        <f>RANK(H11,H$3:H$39)</f>
        <v>9</v>
      </c>
      <c r="J11" s="31" t="s">
        <v>15</v>
      </c>
    </row>
    <row r="12" ht="30" customHeight="1" spans="1:10">
      <c r="A12" s="18" t="s">
        <v>663</v>
      </c>
      <c r="B12" s="25" t="s">
        <v>645</v>
      </c>
      <c r="C12" s="25" t="s">
        <v>664</v>
      </c>
      <c r="D12" s="26">
        <v>158</v>
      </c>
      <c r="E12" s="20">
        <f t="shared" si="0"/>
        <v>39.5</v>
      </c>
      <c r="F12" s="24">
        <v>83</v>
      </c>
      <c r="G12" s="24">
        <f t="shared" si="1"/>
        <v>41.5</v>
      </c>
      <c r="H12" s="24">
        <f t="shared" si="2"/>
        <v>81</v>
      </c>
      <c r="I12" s="30">
        <f>RANK(H12,H$3:H$39)</f>
        <v>10</v>
      </c>
      <c r="J12" s="31" t="s">
        <v>15</v>
      </c>
    </row>
    <row r="13" ht="30" customHeight="1" spans="1:10">
      <c r="A13" s="18" t="s">
        <v>665</v>
      </c>
      <c r="B13" s="25" t="s">
        <v>645</v>
      </c>
      <c r="C13" s="25" t="s">
        <v>666</v>
      </c>
      <c r="D13" s="26">
        <v>151.5</v>
      </c>
      <c r="E13" s="20">
        <f t="shared" si="0"/>
        <v>37.875</v>
      </c>
      <c r="F13" s="24">
        <v>86</v>
      </c>
      <c r="G13" s="24">
        <f t="shared" si="1"/>
        <v>43</v>
      </c>
      <c r="H13" s="24">
        <f t="shared" si="2"/>
        <v>80.875</v>
      </c>
      <c r="I13" s="30">
        <f>RANK(H13,H$3:H$39)</f>
        <v>11</v>
      </c>
      <c r="J13" s="31" t="s">
        <v>15</v>
      </c>
    </row>
    <row r="14" ht="30" customHeight="1" spans="1:10">
      <c r="A14" s="18" t="s">
        <v>667</v>
      </c>
      <c r="B14" s="25" t="s">
        <v>645</v>
      </c>
      <c r="C14" s="25" t="s">
        <v>668</v>
      </c>
      <c r="D14" s="26">
        <v>146.5</v>
      </c>
      <c r="E14" s="20">
        <f t="shared" si="0"/>
        <v>36.625</v>
      </c>
      <c r="F14" s="24">
        <v>88.2</v>
      </c>
      <c r="G14" s="24">
        <f t="shared" si="1"/>
        <v>44.1</v>
      </c>
      <c r="H14" s="24">
        <f t="shared" si="2"/>
        <v>80.725</v>
      </c>
      <c r="I14" s="30">
        <f>RANK(H14,H$3:H$39)</f>
        <v>12</v>
      </c>
      <c r="J14" s="31" t="s">
        <v>15</v>
      </c>
    </row>
    <row r="15" ht="30" customHeight="1" spans="1:10">
      <c r="A15" s="18" t="s">
        <v>669</v>
      </c>
      <c r="B15" s="25" t="s">
        <v>645</v>
      </c>
      <c r="C15" s="25" t="s">
        <v>670</v>
      </c>
      <c r="D15" s="26">
        <v>153</v>
      </c>
      <c r="E15" s="20">
        <f t="shared" si="0"/>
        <v>38.25</v>
      </c>
      <c r="F15" s="24">
        <v>84.6</v>
      </c>
      <c r="G15" s="24">
        <f t="shared" si="1"/>
        <v>42.3</v>
      </c>
      <c r="H15" s="24">
        <f t="shared" si="2"/>
        <v>80.55</v>
      </c>
      <c r="I15" s="30">
        <f>RANK(H15,H$3:H$39)</f>
        <v>13</v>
      </c>
      <c r="J15" s="31" t="s">
        <v>15</v>
      </c>
    </row>
    <row r="16" ht="30" customHeight="1" spans="1:10">
      <c r="A16" s="18" t="s">
        <v>671</v>
      </c>
      <c r="B16" s="25" t="s">
        <v>645</v>
      </c>
      <c r="C16" s="25" t="s">
        <v>672</v>
      </c>
      <c r="D16" s="26">
        <v>153</v>
      </c>
      <c r="E16" s="20">
        <f t="shared" si="0"/>
        <v>38.25</v>
      </c>
      <c r="F16" s="24">
        <v>84</v>
      </c>
      <c r="G16" s="24">
        <f t="shared" si="1"/>
        <v>42</v>
      </c>
      <c r="H16" s="24">
        <f t="shared" si="2"/>
        <v>80.25</v>
      </c>
      <c r="I16" s="30">
        <f>RANK(H16,H$3:H$39)</f>
        <v>14</v>
      </c>
      <c r="J16" s="31" t="s">
        <v>15</v>
      </c>
    </row>
    <row r="17" ht="30" customHeight="1" spans="1:10">
      <c r="A17" s="18" t="s">
        <v>673</v>
      </c>
      <c r="B17" s="25" t="s">
        <v>645</v>
      </c>
      <c r="C17" s="25" t="s">
        <v>674</v>
      </c>
      <c r="D17" s="26">
        <v>155.5</v>
      </c>
      <c r="E17" s="20">
        <f t="shared" si="0"/>
        <v>38.875</v>
      </c>
      <c r="F17" s="24">
        <v>82.6</v>
      </c>
      <c r="G17" s="24">
        <f t="shared" si="1"/>
        <v>41.3</v>
      </c>
      <c r="H17" s="24">
        <f t="shared" si="2"/>
        <v>80.175</v>
      </c>
      <c r="I17" s="30">
        <f>RANK(H17,H$3:H$39)</f>
        <v>15</v>
      </c>
      <c r="J17" s="31" t="s">
        <v>15</v>
      </c>
    </row>
    <row r="18" ht="30" customHeight="1" spans="1:10">
      <c r="A18" s="18" t="s">
        <v>675</v>
      </c>
      <c r="B18" s="25" t="s">
        <v>645</v>
      </c>
      <c r="C18" s="25" t="s">
        <v>676</v>
      </c>
      <c r="D18" s="26">
        <v>145.5</v>
      </c>
      <c r="E18" s="20">
        <f t="shared" si="0"/>
        <v>36.375</v>
      </c>
      <c r="F18" s="24">
        <v>87.2</v>
      </c>
      <c r="G18" s="24">
        <f t="shared" si="1"/>
        <v>43.6</v>
      </c>
      <c r="H18" s="24">
        <f t="shared" si="2"/>
        <v>79.975</v>
      </c>
      <c r="I18" s="30">
        <f>RANK(H18,H$3:H$39)</f>
        <v>16</v>
      </c>
      <c r="J18" s="20"/>
    </row>
    <row r="19" ht="30" customHeight="1" spans="1:10">
      <c r="A19" s="18" t="s">
        <v>677</v>
      </c>
      <c r="B19" s="25" t="s">
        <v>645</v>
      </c>
      <c r="C19" s="25" t="s">
        <v>678</v>
      </c>
      <c r="D19" s="26">
        <v>151</v>
      </c>
      <c r="E19" s="20">
        <f t="shared" si="0"/>
        <v>37.75</v>
      </c>
      <c r="F19" s="24">
        <v>84</v>
      </c>
      <c r="G19" s="24">
        <f t="shared" si="1"/>
        <v>42</v>
      </c>
      <c r="H19" s="24">
        <f t="shared" si="2"/>
        <v>79.75</v>
      </c>
      <c r="I19" s="30">
        <f>RANK(H19,H$3:H$39)</f>
        <v>17</v>
      </c>
      <c r="J19" s="20"/>
    </row>
    <row r="20" ht="30" customHeight="1" spans="1:10">
      <c r="A20" s="18" t="s">
        <v>679</v>
      </c>
      <c r="B20" s="25" t="s">
        <v>645</v>
      </c>
      <c r="C20" s="25" t="s">
        <v>680</v>
      </c>
      <c r="D20" s="26">
        <v>147.5</v>
      </c>
      <c r="E20" s="20">
        <f t="shared" si="0"/>
        <v>36.875</v>
      </c>
      <c r="F20" s="24">
        <v>85.4</v>
      </c>
      <c r="G20" s="24">
        <f t="shared" si="1"/>
        <v>42.7</v>
      </c>
      <c r="H20" s="24">
        <f t="shared" si="2"/>
        <v>79.575</v>
      </c>
      <c r="I20" s="30">
        <f>RANK(H20,H$3:H$39)</f>
        <v>18</v>
      </c>
      <c r="J20" s="20"/>
    </row>
    <row r="21" ht="30" customHeight="1" spans="1:10">
      <c r="A21" s="18" t="s">
        <v>681</v>
      </c>
      <c r="B21" s="25" t="s">
        <v>645</v>
      </c>
      <c r="C21" s="25" t="s">
        <v>682</v>
      </c>
      <c r="D21" s="26">
        <v>141</v>
      </c>
      <c r="E21" s="20">
        <f t="shared" si="0"/>
        <v>35.25</v>
      </c>
      <c r="F21" s="24">
        <v>87.4</v>
      </c>
      <c r="G21" s="24">
        <f t="shared" si="1"/>
        <v>43.7</v>
      </c>
      <c r="H21" s="24">
        <f t="shared" si="2"/>
        <v>78.95</v>
      </c>
      <c r="I21" s="30">
        <f>RANK(H21,H$3:H$39)</f>
        <v>19</v>
      </c>
      <c r="J21" s="20"/>
    </row>
    <row r="22" ht="30" customHeight="1" spans="1:10">
      <c r="A22" s="18" t="s">
        <v>683</v>
      </c>
      <c r="B22" s="25" t="s">
        <v>645</v>
      </c>
      <c r="C22" s="25" t="s">
        <v>684</v>
      </c>
      <c r="D22" s="26">
        <v>143</v>
      </c>
      <c r="E22" s="20">
        <f t="shared" si="0"/>
        <v>35.75</v>
      </c>
      <c r="F22" s="24">
        <v>85.2</v>
      </c>
      <c r="G22" s="24">
        <f t="shared" si="1"/>
        <v>42.6</v>
      </c>
      <c r="H22" s="24">
        <f t="shared" si="2"/>
        <v>78.35</v>
      </c>
      <c r="I22" s="30">
        <f>RANK(H22,H$3:H$39)</f>
        <v>20</v>
      </c>
      <c r="J22" s="20"/>
    </row>
    <row r="23" ht="30" customHeight="1" spans="1:10">
      <c r="A23" s="18" t="s">
        <v>685</v>
      </c>
      <c r="B23" s="25" t="s">
        <v>645</v>
      </c>
      <c r="C23" s="25" t="s">
        <v>686</v>
      </c>
      <c r="D23" s="26">
        <v>148</v>
      </c>
      <c r="E23" s="20">
        <f t="shared" si="0"/>
        <v>37</v>
      </c>
      <c r="F23" s="24">
        <v>81.4</v>
      </c>
      <c r="G23" s="24">
        <f t="shared" si="1"/>
        <v>40.7</v>
      </c>
      <c r="H23" s="24">
        <f t="shared" si="2"/>
        <v>77.7</v>
      </c>
      <c r="I23" s="30">
        <f>RANK(H23,H$3:H$39)</f>
        <v>21</v>
      </c>
      <c r="J23" s="20"/>
    </row>
    <row r="24" ht="30" customHeight="1" spans="1:10">
      <c r="A24" s="18" t="s">
        <v>687</v>
      </c>
      <c r="B24" s="25" t="s">
        <v>645</v>
      </c>
      <c r="C24" s="25" t="s">
        <v>688</v>
      </c>
      <c r="D24" s="26">
        <v>139</v>
      </c>
      <c r="E24" s="20">
        <f t="shared" si="0"/>
        <v>34.75</v>
      </c>
      <c r="F24" s="24">
        <v>85.2</v>
      </c>
      <c r="G24" s="24">
        <f t="shared" si="1"/>
        <v>42.6</v>
      </c>
      <c r="H24" s="24">
        <f t="shared" si="2"/>
        <v>77.35</v>
      </c>
      <c r="I24" s="30">
        <f>RANK(H24,H$3:H$39)</f>
        <v>22</v>
      </c>
      <c r="J24" s="20"/>
    </row>
    <row r="25" ht="30" customHeight="1" spans="1:10">
      <c r="A25" s="18" t="s">
        <v>689</v>
      </c>
      <c r="B25" s="25" t="s">
        <v>645</v>
      </c>
      <c r="C25" s="25" t="s">
        <v>690</v>
      </c>
      <c r="D25" s="26">
        <v>140</v>
      </c>
      <c r="E25" s="20">
        <f t="shared" si="0"/>
        <v>35</v>
      </c>
      <c r="F25" s="24">
        <v>84.6</v>
      </c>
      <c r="G25" s="24">
        <f t="shared" si="1"/>
        <v>42.3</v>
      </c>
      <c r="H25" s="24">
        <f t="shared" si="2"/>
        <v>77.3</v>
      </c>
      <c r="I25" s="30">
        <f>RANK(H25,H$3:H$39)</f>
        <v>23</v>
      </c>
      <c r="J25" s="20"/>
    </row>
    <row r="26" ht="30" customHeight="1" spans="1:10">
      <c r="A26" s="18" t="s">
        <v>691</v>
      </c>
      <c r="B26" s="25" t="s">
        <v>645</v>
      </c>
      <c r="C26" s="25" t="s">
        <v>692</v>
      </c>
      <c r="D26" s="26">
        <v>141</v>
      </c>
      <c r="E26" s="20">
        <f t="shared" si="0"/>
        <v>35.25</v>
      </c>
      <c r="F26" s="24">
        <v>83.4</v>
      </c>
      <c r="G26" s="24">
        <f t="shared" si="1"/>
        <v>41.7</v>
      </c>
      <c r="H26" s="24">
        <f t="shared" si="2"/>
        <v>76.95</v>
      </c>
      <c r="I26" s="30">
        <f>RANK(H26,H$3:H$39)</f>
        <v>24</v>
      </c>
      <c r="J26" s="20"/>
    </row>
    <row r="27" ht="30" customHeight="1" spans="1:10">
      <c r="A27" s="18" t="s">
        <v>693</v>
      </c>
      <c r="B27" s="25" t="s">
        <v>645</v>
      </c>
      <c r="C27" s="25" t="s">
        <v>694</v>
      </c>
      <c r="D27" s="26">
        <v>137.5</v>
      </c>
      <c r="E27" s="20">
        <f t="shared" si="0"/>
        <v>34.375</v>
      </c>
      <c r="F27" s="24">
        <v>84.4</v>
      </c>
      <c r="G27" s="24">
        <f t="shared" si="1"/>
        <v>42.2</v>
      </c>
      <c r="H27" s="24">
        <f t="shared" si="2"/>
        <v>76.575</v>
      </c>
      <c r="I27" s="30">
        <f>RANK(H27,H$3:H$39)</f>
        <v>25</v>
      </c>
      <c r="J27" s="20"/>
    </row>
    <row r="28" ht="30" customHeight="1" spans="1:10">
      <c r="A28" s="18" t="s">
        <v>695</v>
      </c>
      <c r="B28" s="25" t="s">
        <v>645</v>
      </c>
      <c r="C28" s="25" t="s">
        <v>696</v>
      </c>
      <c r="D28" s="26">
        <v>137</v>
      </c>
      <c r="E28" s="20">
        <f t="shared" si="0"/>
        <v>34.25</v>
      </c>
      <c r="F28" s="24">
        <v>84.4</v>
      </c>
      <c r="G28" s="24">
        <f t="shared" si="1"/>
        <v>42.2</v>
      </c>
      <c r="H28" s="24">
        <f t="shared" si="2"/>
        <v>76.45</v>
      </c>
      <c r="I28" s="30">
        <f>RANK(H28,H$3:H$39)</f>
        <v>26</v>
      </c>
      <c r="J28" s="20"/>
    </row>
    <row r="29" ht="30" customHeight="1" spans="1:10">
      <c r="A29" s="18" t="s">
        <v>697</v>
      </c>
      <c r="B29" s="25" t="s">
        <v>645</v>
      </c>
      <c r="C29" s="25" t="s">
        <v>698</v>
      </c>
      <c r="D29" s="26">
        <v>137.5</v>
      </c>
      <c r="E29" s="20">
        <f t="shared" si="0"/>
        <v>34.375</v>
      </c>
      <c r="F29" s="24">
        <v>84</v>
      </c>
      <c r="G29" s="24">
        <f t="shared" si="1"/>
        <v>42</v>
      </c>
      <c r="H29" s="24">
        <f t="shared" si="2"/>
        <v>76.375</v>
      </c>
      <c r="I29" s="30">
        <f>RANK(H29,H$3:H$39)</f>
        <v>27</v>
      </c>
      <c r="J29" s="20"/>
    </row>
    <row r="30" ht="30" customHeight="1" spans="1:10">
      <c r="A30" s="18" t="s">
        <v>699</v>
      </c>
      <c r="B30" s="25" t="s">
        <v>645</v>
      </c>
      <c r="C30" s="25" t="s">
        <v>700</v>
      </c>
      <c r="D30" s="26">
        <v>140.5</v>
      </c>
      <c r="E30" s="20">
        <f t="shared" si="0"/>
        <v>35.125</v>
      </c>
      <c r="F30" s="24">
        <v>81.8</v>
      </c>
      <c r="G30" s="24">
        <f t="shared" si="1"/>
        <v>40.9</v>
      </c>
      <c r="H30" s="24">
        <f t="shared" si="2"/>
        <v>76.025</v>
      </c>
      <c r="I30" s="30">
        <f>RANK(H30,H$3:H$39)</f>
        <v>28</v>
      </c>
      <c r="J30" s="20"/>
    </row>
    <row r="31" ht="30" customHeight="1" spans="1:10">
      <c r="A31" s="18" t="s">
        <v>701</v>
      </c>
      <c r="B31" s="25" t="s">
        <v>645</v>
      </c>
      <c r="C31" s="25" t="s">
        <v>702</v>
      </c>
      <c r="D31" s="26">
        <v>137</v>
      </c>
      <c r="E31" s="20">
        <f t="shared" si="0"/>
        <v>34.25</v>
      </c>
      <c r="F31" s="24">
        <v>80.6</v>
      </c>
      <c r="G31" s="24">
        <f t="shared" si="1"/>
        <v>40.3</v>
      </c>
      <c r="H31" s="24">
        <f t="shared" si="2"/>
        <v>74.55</v>
      </c>
      <c r="I31" s="30">
        <f>RANK(H31,H$3:H$39)</f>
        <v>29</v>
      </c>
      <c r="J31" s="20"/>
    </row>
    <row r="32" ht="30" customHeight="1" spans="1:10">
      <c r="A32" s="18" t="s">
        <v>703</v>
      </c>
      <c r="B32" s="25" t="s">
        <v>645</v>
      </c>
      <c r="C32" s="25" t="s">
        <v>704</v>
      </c>
      <c r="D32" s="26">
        <v>137.5</v>
      </c>
      <c r="E32" s="20">
        <f t="shared" si="0"/>
        <v>34.375</v>
      </c>
      <c r="F32" s="24">
        <v>79.6</v>
      </c>
      <c r="G32" s="24">
        <f t="shared" si="1"/>
        <v>39.8</v>
      </c>
      <c r="H32" s="24">
        <f t="shared" si="2"/>
        <v>74.175</v>
      </c>
      <c r="I32" s="30">
        <f>RANK(H32,H$3:H$39)</f>
        <v>30</v>
      </c>
      <c r="J32" s="20"/>
    </row>
  </sheetData>
  <sortState ref="A3:J32">
    <sortCondition ref="H3:H32" descending="1"/>
  </sortState>
  <mergeCells count="1">
    <mergeCell ref="A1:J1"/>
  </mergeCells>
  <pageMargins left="0.75" right="0.75" top="0.81" bottom="0.71" header="0.5" footer="0.5"/>
  <pageSetup paperSize="9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"/>
  <sheetViews>
    <sheetView workbookViewId="0">
      <selection activeCell="M1" sqref="M$1:M$1048576"/>
    </sheetView>
  </sheetViews>
  <sheetFormatPr defaultColWidth="9" defaultRowHeight="14.25"/>
  <cols>
    <col min="1" max="1" width="7.375" style="12" customWidth="1"/>
    <col min="2" max="2" width="15" style="12" customWidth="1"/>
    <col min="3" max="3" width="8.375" style="12" customWidth="1"/>
    <col min="4" max="4" width="6.875" style="12" customWidth="1"/>
    <col min="5" max="5" width="7.75" style="12" customWidth="1"/>
    <col min="6" max="6" width="10.5" style="12" customWidth="1"/>
    <col min="7" max="7" width="9.875" style="12" customWidth="1"/>
    <col min="8" max="8" width="9.5" style="12" customWidth="1"/>
    <col min="9" max="9" width="9.375" style="12"/>
    <col min="10" max="10" width="5.125" style="12" customWidth="1"/>
    <col min="11" max="11" width="7.625" style="12" customWidth="1"/>
    <col min="12" max="12" width="6.75" style="12" hidden="1" customWidth="1"/>
    <col min="13" max="16384" width="9" style="12"/>
  </cols>
  <sheetData>
    <row r="1" ht="22.5" spans="1:11">
      <c r="A1" s="17" t="s">
        <v>705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ht="15" customHeight="1" spans="1:1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30" customHeight="1" spans="1:12">
      <c r="A3" s="18" t="s">
        <v>1</v>
      </c>
      <c r="B3" s="18" t="s">
        <v>3</v>
      </c>
      <c r="C3" s="18" t="s">
        <v>706</v>
      </c>
      <c r="D3" s="18" t="s">
        <v>707</v>
      </c>
      <c r="E3" s="18" t="s">
        <v>4</v>
      </c>
      <c r="F3" s="20" t="s">
        <v>5</v>
      </c>
      <c r="G3" s="18" t="s">
        <v>6</v>
      </c>
      <c r="H3" s="18" t="s">
        <v>7</v>
      </c>
      <c r="I3" s="28" t="s">
        <v>8</v>
      </c>
      <c r="J3" s="28" t="s">
        <v>9</v>
      </c>
      <c r="K3" s="29" t="s">
        <v>10</v>
      </c>
      <c r="L3" s="13" t="s">
        <v>708</v>
      </c>
    </row>
    <row r="4" ht="18.95" customHeight="1" spans="1:12">
      <c r="A4" s="103" t="s">
        <v>709</v>
      </c>
      <c r="B4" s="103" t="s">
        <v>710</v>
      </c>
      <c r="C4" s="104">
        <v>81.5</v>
      </c>
      <c r="D4" s="104">
        <v>71</v>
      </c>
      <c r="E4" s="104">
        <v>152.5</v>
      </c>
      <c r="F4" s="20">
        <f t="shared" ref="F4:F33" si="0">E4*0.25</f>
        <v>38.125</v>
      </c>
      <c r="G4" s="24">
        <v>90.8</v>
      </c>
      <c r="H4" s="24">
        <f t="shared" ref="H4:H33" si="1">G4*0.5</f>
        <v>45.4</v>
      </c>
      <c r="I4" s="24">
        <f t="shared" ref="I4:I33" si="2">F4+H4</f>
        <v>83.525</v>
      </c>
      <c r="J4" s="30">
        <f>RANK(I4,I$4:I$51)</f>
        <v>1</v>
      </c>
      <c r="K4" s="31" t="s">
        <v>15</v>
      </c>
      <c r="L4" s="12">
        <v>2</v>
      </c>
    </row>
    <row r="5" ht="18.95" customHeight="1" spans="1:12">
      <c r="A5" s="103" t="s">
        <v>711</v>
      </c>
      <c r="B5" s="103" t="s">
        <v>712</v>
      </c>
      <c r="C5" s="104">
        <v>85</v>
      </c>
      <c r="D5" s="104">
        <v>66.5</v>
      </c>
      <c r="E5" s="104">
        <v>151.5</v>
      </c>
      <c r="F5" s="20">
        <f t="shared" si="0"/>
        <v>37.875</v>
      </c>
      <c r="G5" s="24">
        <v>90.2</v>
      </c>
      <c r="H5" s="24">
        <f t="shared" si="1"/>
        <v>45.1</v>
      </c>
      <c r="I5" s="24">
        <f t="shared" si="2"/>
        <v>82.975</v>
      </c>
      <c r="J5" s="30">
        <f>RANK(I5,I$4:I$51)</f>
        <v>2</v>
      </c>
      <c r="K5" s="31" t="s">
        <v>15</v>
      </c>
      <c r="L5" s="12">
        <v>1</v>
      </c>
    </row>
    <row r="6" ht="18.95" customHeight="1" spans="1:12">
      <c r="A6" s="103" t="s">
        <v>713</v>
      </c>
      <c r="B6" s="103" t="s">
        <v>714</v>
      </c>
      <c r="C6" s="104">
        <v>85.5</v>
      </c>
      <c r="D6" s="104">
        <v>68.5</v>
      </c>
      <c r="E6" s="104">
        <v>154</v>
      </c>
      <c r="F6" s="20">
        <f t="shared" si="0"/>
        <v>38.5</v>
      </c>
      <c r="G6" s="24">
        <v>88.84</v>
      </c>
      <c r="H6" s="24">
        <f t="shared" si="1"/>
        <v>44.42</v>
      </c>
      <c r="I6" s="24">
        <f t="shared" si="2"/>
        <v>82.92</v>
      </c>
      <c r="J6" s="30">
        <f>RANK(I6,I$4:I$51)</f>
        <v>3</v>
      </c>
      <c r="K6" s="31" t="s">
        <v>15</v>
      </c>
      <c r="L6" s="12">
        <v>1</v>
      </c>
    </row>
    <row r="7" ht="18.95" customHeight="1" spans="1:12">
      <c r="A7" s="103" t="s">
        <v>715</v>
      </c>
      <c r="B7" s="103" t="s">
        <v>716</v>
      </c>
      <c r="C7" s="104">
        <v>89</v>
      </c>
      <c r="D7" s="104">
        <v>69.5</v>
      </c>
      <c r="E7" s="104">
        <v>158.5</v>
      </c>
      <c r="F7" s="20">
        <f t="shared" si="0"/>
        <v>39.625</v>
      </c>
      <c r="G7" s="24">
        <v>86.3</v>
      </c>
      <c r="H7" s="24">
        <f t="shared" si="1"/>
        <v>43.15</v>
      </c>
      <c r="I7" s="24">
        <f t="shared" si="2"/>
        <v>82.775</v>
      </c>
      <c r="J7" s="30">
        <f>RANK(I7,I$4:I$51)</f>
        <v>4</v>
      </c>
      <c r="K7" s="31" t="s">
        <v>15</v>
      </c>
      <c r="L7" s="12">
        <v>2</v>
      </c>
    </row>
    <row r="8" ht="18.95" customHeight="1" spans="1:12">
      <c r="A8" s="103" t="s">
        <v>717</v>
      </c>
      <c r="B8" s="103" t="s">
        <v>718</v>
      </c>
      <c r="C8" s="104">
        <v>82</v>
      </c>
      <c r="D8" s="104">
        <v>68.5</v>
      </c>
      <c r="E8" s="104">
        <v>150.5</v>
      </c>
      <c r="F8" s="20">
        <f t="shared" si="0"/>
        <v>37.625</v>
      </c>
      <c r="G8" s="24">
        <v>89</v>
      </c>
      <c r="H8" s="24">
        <f t="shared" si="1"/>
        <v>44.5</v>
      </c>
      <c r="I8" s="24">
        <f t="shared" si="2"/>
        <v>82.125</v>
      </c>
      <c r="J8" s="30">
        <f>RANK(I8,I$4:I$51)</f>
        <v>5</v>
      </c>
      <c r="K8" s="31" t="s">
        <v>15</v>
      </c>
      <c r="L8" s="12">
        <v>2</v>
      </c>
    </row>
    <row r="9" ht="18.95" customHeight="1" spans="1:12">
      <c r="A9" s="103" t="s">
        <v>719</v>
      </c>
      <c r="B9" s="103" t="s">
        <v>720</v>
      </c>
      <c r="C9" s="104">
        <v>79</v>
      </c>
      <c r="D9" s="104">
        <v>71.5</v>
      </c>
      <c r="E9" s="104">
        <v>150.5</v>
      </c>
      <c r="F9" s="20">
        <f t="shared" si="0"/>
        <v>37.625</v>
      </c>
      <c r="G9" s="24">
        <v>88.8</v>
      </c>
      <c r="H9" s="24">
        <f t="shared" si="1"/>
        <v>44.4</v>
      </c>
      <c r="I9" s="24">
        <f t="shared" si="2"/>
        <v>82.025</v>
      </c>
      <c r="J9" s="30">
        <f>RANK(I9,I$4:I$51)</f>
        <v>6</v>
      </c>
      <c r="K9" s="31" t="s">
        <v>15</v>
      </c>
      <c r="L9" s="12">
        <v>1</v>
      </c>
    </row>
    <row r="10" ht="18.95" customHeight="1" spans="1:12">
      <c r="A10" s="103" t="s">
        <v>721</v>
      </c>
      <c r="B10" s="103" t="s">
        <v>722</v>
      </c>
      <c r="C10" s="104">
        <v>82</v>
      </c>
      <c r="D10" s="104">
        <v>72.5</v>
      </c>
      <c r="E10" s="104">
        <v>154.5</v>
      </c>
      <c r="F10" s="20">
        <f t="shared" si="0"/>
        <v>38.625</v>
      </c>
      <c r="G10" s="24">
        <v>86.2</v>
      </c>
      <c r="H10" s="24">
        <f t="shared" si="1"/>
        <v>43.1</v>
      </c>
      <c r="I10" s="24">
        <f t="shared" si="2"/>
        <v>81.725</v>
      </c>
      <c r="J10" s="30">
        <f>RANK(I10,I$4:I$51)</f>
        <v>7</v>
      </c>
      <c r="K10" s="31" t="s">
        <v>15</v>
      </c>
      <c r="L10" s="12">
        <v>1</v>
      </c>
    </row>
    <row r="11" ht="18.95" customHeight="1" spans="1:12">
      <c r="A11" s="103" t="s">
        <v>723</v>
      </c>
      <c r="B11" s="103" t="s">
        <v>724</v>
      </c>
      <c r="C11" s="104">
        <v>86</v>
      </c>
      <c r="D11" s="104">
        <v>69</v>
      </c>
      <c r="E11" s="104">
        <v>155</v>
      </c>
      <c r="F11" s="20">
        <f t="shared" si="0"/>
        <v>38.75</v>
      </c>
      <c r="G11" s="24">
        <v>85.1</v>
      </c>
      <c r="H11" s="24">
        <f t="shared" si="1"/>
        <v>42.55</v>
      </c>
      <c r="I11" s="24">
        <f t="shared" si="2"/>
        <v>81.3</v>
      </c>
      <c r="J11" s="30">
        <f>RANK(I11,I$4:I$51)</f>
        <v>8</v>
      </c>
      <c r="K11" s="31" t="s">
        <v>15</v>
      </c>
      <c r="L11" s="12">
        <v>2</v>
      </c>
    </row>
    <row r="12" ht="18.95" customHeight="1" spans="1:12">
      <c r="A12" s="103" t="s">
        <v>725</v>
      </c>
      <c r="B12" s="103" t="s">
        <v>726</v>
      </c>
      <c r="C12" s="104">
        <v>79</v>
      </c>
      <c r="D12" s="104">
        <v>61.5</v>
      </c>
      <c r="E12" s="104">
        <v>140.5</v>
      </c>
      <c r="F12" s="20">
        <f t="shared" si="0"/>
        <v>35.125</v>
      </c>
      <c r="G12" s="24">
        <v>91.78</v>
      </c>
      <c r="H12" s="24">
        <f t="shared" si="1"/>
        <v>45.89</v>
      </c>
      <c r="I12" s="24">
        <f t="shared" si="2"/>
        <v>81.015</v>
      </c>
      <c r="J12" s="30">
        <f>RANK(I12,I$4:I$51)</f>
        <v>9</v>
      </c>
      <c r="K12" s="31" t="s">
        <v>15</v>
      </c>
      <c r="L12" s="12">
        <v>2</v>
      </c>
    </row>
    <row r="13" ht="18.95" customHeight="1" spans="1:12">
      <c r="A13" s="103" t="s">
        <v>727</v>
      </c>
      <c r="B13" s="103" t="s">
        <v>728</v>
      </c>
      <c r="C13" s="104">
        <v>87</v>
      </c>
      <c r="D13" s="104">
        <v>67.5</v>
      </c>
      <c r="E13" s="104">
        <v>154.5</v>
      </c>
      <c r="F13" s="20">
        <f t="shared" si="0"/>
        <v>38.625</v>
      </c>
      <c r="G13" s="24">
        <v>83.66</v>
      </c>
      <c r="H13" s="24">
        <f t="shared" si="1"/>
        <v>41.83</v>
      </c>
      <c r="I13" s="24">
        <f t="shared" si="2"/>
        <v>80.455</v>
      </c>
      <c r="J13" s="30">
        <f>RANK(I13,I$4:I$51)</f>
        <v>10</v>
      </c>
      <c r="K13" s="31" t="s">
        <v>15</v>
      </c>
      <c r="L13" s="12">
        <v>2</v>
      </c>
    </row>
    <row r="14" ht="18.95" customHeight="1" spans="1:12">
      <c r="A14" s="103" t="s">
        <v>729</v>
      </c>
      <c r="B14" s="103" t="s">
        <v>730</v>
      </c>
      <c r="C14" s="104">
        <v>86.5</v>
      </c>
      <c r="D14" s="104">
        <v>65.5</v>
      </c>
      <c r="E14" s="104">
        <v>152</v>
      </c>
      <c r="F14" s="20">
        <f t="shared" si="0"/>
        <v>38</v>
      </c>
      <c r="G14" s="24">
        <v>84.4</v>
      </c>
      <c r="H14" s="24">
        <f t="shared" si="1"/>
        <v>42.2</v>
      </c>
      <c r="I14" s="24">
        <f t="shared" si="2"/>
        <v>80.2</v>
      </c>
      <c r="J14" s="30">
        <f>RANK(I14,I$4:I$51)</f>
        <v>11</v>
      </c>
      <c r="K14" s="31" t="s">
        <v>15</v>
      </c>
      <c r="L14" s="12">
        <v>2</v>
      </c>
    </row>
    <row r="15" ht="18.95" customHeight="1" spans="1:12">
      <c r="A15" s="103" t="s">
        <v>731</v>
      </c>
      <c r="B15" s="103" t="s">
        <v>732</v>
      </c>
      <c r="C15" s="104">
        <v>82</v>
      </c>
      <c r="D15" s="104">
        <v>69.5</v>
      </c>
      <c r="E15" s="104">
        <v>151.5</v>
      </c>
      <c r="F15" s="20">
        <f t="shared" si="0"/>
        <v>37.875</v>
      </c>
      <c r="G15" s="24">
        <v>83.76</v>
      </c>
      <c r="H15" s="24">
        <f t="shared" si="1"/>
        <v>41.88</v>
      </c>
      <c r="I15" s="24">
        <f t="shared" si="2"/>
        <v>79.755</v>
      </c>
      <c r="J15" s="30">
        <f>RANK(I15,I$4:I$51)</f>
        <v>12</v>
      </c>
      <c r="K15" s="31" t="s">
        <v>15</v>
      </c>
      <c r="L15" s="12">
        <v>1</v>
      </c>
    </row>
    <row r="16" ht="18.95" customHeight="1" spans="1:12">
      <c r="A16" s="103" t="s">
        <v>733</v>
      </c>
      <c r="B16" s="103" t="s">
        <v>734</v>
      </c>
      <c r="C16" s="104">
        <v>87.5</v>
      </c>
      <c r="D16" s="104">
        <v>62.5</v>
      </c>
      <c r="E16" s="104">
        <v>150</v>
      </c>
      <c r="F16" s="20">
        <f t="shared" si="0"/>
        <v>37.5</v>
      </c>
      <c r="G16" s="24">
        <v>84.1</v>
      </c>
      <c r="H16" s="24">
        <f t="shared" si="1"/>
        <v>42.05</v>
      </c>
      <c r="I16" s="24">
        <f t="shared" si="2"/>
        <v>79.55</v>
      </c>
      <c r="J16" s="30">
        <f>RANK(I16,I$4:I$51)</f>
        <v>13</v>
      </c>
      <c r="K16" s="31" t="s">
        <v>15</v>
      </c>
      <c r="L16" s="12">
        <v>1</v>
      </c>
    </row>
    <row r="17" ht="18.95" customHeight="1" spans="1:12">
      <c r="A17" s="103" t="s">
        <v>735</v>
      </c>
      <c r="B17" s="103" t="s">
        <v>736</v>
      </c>
      <c r="C17" s="104">
        <v>77</v>
      </c>
      <c r="D17" s="104">
        <v>67.5</v>
      </c>
      <c r="E17" s="104">
        <v>144.5</v>
      </c>
      <c r="F17" s="20">
        <f t="shared" si="0"/>
        <v>36.125</v>
      </c>
      <c r="G17" s="24">
        <v>86.3</v>
      </c>
      <c r="H17" s="24">
        <f t="shared" si="1"/>
        <v>43.15</v>
      </c>
      <c r="I17" s="24">
        <f t="shared" si="2"/>
        <v>79.275</v>
      </c>
      <c r="J17" s="30">
        <f>RANK(I17,I$4:I$51)</f>
        <v>14</v>
      </c>
      <c r="K17" s="31" t="s">
        <v>15</v>
      </c>
      <c r="L17" s="12">
        <v>1</v>
      </c>
    </row>
    <row r="18" ht="18.95" customHeight="1" spans="1:12">
      <c r="A18" s="103" t="s">
        <v>737</v>
      </c>
      <c r="B18" s="103" t="s">
        <v>738</v>
      </c>
      <c r="C18" s="104">
        <v>73</v>
      </c>
      <c r="D18" s="104">
        <v>67</v>
      </c>
      <c r="E18" s="104">
        <v>140</v>
      </c>
      <c r="F18" s="20">
        <f t="shared" si="0"/>
        <v>35</v>
      </c>
      <c r="G18" s="24">
        <v>88.34</v>
      </c>
      <c r="H18" s="24">
        <f t="shared" si="1"/>
        <v>44.17</v>
      </c>
      <c r="I18" s="24">
        <f t="shared" si="2"/>
        <v>79.17</v>
      </c>
      <c r="J18" s="30">
        <f>RANK(I18,I$4:I$51)</f>
        <v>15</v>
      </c>
      <c r="K18" s="31" t="s">
        <v>15</v>
      </c>
      <c r="L18" s="12">
        <v>1</v>
      </c>
    </row>
    <row r="19" ht="18.95" customHeight="1" spans="1:11">
      <c r="A19" s="103" t="s">
        <v>739</v>
      </c>
      <c r="B19" s="103" t="s">
        <v>740</v>
      </c>
      <c r="C19" s="104">
        <v>81</v>
      </c>
      <c r="D19" s="104">
        <v>59.5</v>
      </c>
      <c r="E19" s="104">
        <v>140.5</v>
      </c>
      <c r="F19" s="20">
        <f t="shared" si="0"/>
        <v>35.125</v>
      </c>
      <c r="G19" s="24">
        <v>88</v>
      </c>
      <c r="H19" s="24">
        <f t="shared" si="1"/>
        <v>44</v>
      </c>
      <c r="I19" s="24">
        <f t="shared" si="2"/>
        <v>79.125</v>
      </c>
      <c r="J19" s="30">
        <f>RANK(I19,I$4:I$51)</f>
        <v>16</v>
      </c>
      <c r="K19" s="103"/>
    </row>
    <row r="20" ht="18.95" customHeight="1" spans="1:11">
      <c r="A20" s="103" t="s">
        <v>741</v>
      </c>
      <c r="B20" s="103" t="s">
        <v>742</v>
      </c>
      <c r="C20" s="104">
        <v>81.5</v>
      </c>
      <c r="D20" s="104">
        <v>57</v>
      </c>
      <c r="E20" s="104">
        <v>138.5</v>
      </c>
      <c r="F20" s="20">
        <f t="shared" si="0"/>
        <v>34.625</v>
      </c>
      <c r="G20" s="24">
        <v>88.61</v>
      </c>
      <c r="H20" s="24">
        <f t="shared" si="1"/>
        <v>44.305</v>
      </c>
      <c r="I20" s="24">
        <f t="shared" si="2"/>
        <v>78.93</v>
      </c>
      <c r="J20" s="30">
        <f>RANK(I20,I$4:I$51)</f>
        <v>17</v>
      </c>
      <c r="K20" s="103"/>
    </row>
    <row r="21" ht="18.95" customHeight="1" spans="1:11">
      <c r="A21" s="103" t="s">
        <v>743</v>
      </c>
      <c r="B21" s="103" t="s">
        <v>744</v>
      </c>
      <c r="C21" s="104">
        <v>83</v>
      </c>
      <c r="D21" s="104">
        <v>68</v>
      </c>
      <c r="E21" s="104">
        <v>151</v>
      </c>
      <c r="F21" s="20">
        <f t="shared" si="0"/>
        <v>37.75</v>
      </c>
      <c r="G21" s="24">
        <v>82.2</v>
      </c>
      <c r="H21" s="24">
        <f t="shared" si="1"/>
        <v>41.1</v>
      </c>
      <c r="I21" s="24">
        <f t="shared" si="2"/>
        <v>78.85</v>
      </c>
      <c r="J21" s="30">
        <f>RANK(I21,I$4:I$51)</f>
        <v>18</v>
      </c>
      <c r="K21" s="103"/>
    </row>
    <row r="22" ht="18.95" customHeight="1" spans="1:11">
      <c r="A22" s="103" t="s">
        <v>745</v>
      </c>
      <c r="B22" s="103" t="s">
        <v>746</v>
      </c>
      <c r="C22" s="104">
        <v>79.5</v>
      </c>
      <c r="D22" s="104">
        <v>59.5</v>
      </c>
      <c r="E22" s="104">
        <v>139</v>
      </c>
      <c r="F22" s="20">
        <f t="shared" si="0"/>
        <v>34.75</v>
      </c>
      <c r="G22" s="24">
        <v>86.72</v>
      </c>
      <c r="H22" s="24">
        <f t="shared" si="1"/>
        <v>43.36</v>
      </c>
      <c r="I22" s="24">
        <f t="shared" si="2"/>
        <v>78.11</v>
      </c>
      <c r="J22" s="30">
        <f>RANK(I22,I$4:I$51)</f>
        <v>19</v>
      </c>
      <c r="K22" s="103"/>
    </row>
    <row r="23" ht="18.95" customHeight="1" spans="1:11">
      <c r="A23" s="103" t="s">
        <v>747</v>
      </c>
      <c r="B23" s="103" t="s">
        <v>748</v>
      </c>
      <c r="C23" s="104">
        <v>81.5</v>
      </c>
      <c r="D23" s="104">
        <v>60.5</v>
      </c>
      <c r="E23" s="104">
        <v>142</v>
      </c>
      <c r="F23" s="20">
        <f t="shared" si="0"/>
        <v>35.5</v>
      </c>
      <c r="G23" s="24">
        <v>83.4</v>
      </c>
      <c r="H23" s="24">
        <f t="shared" si="1"/>
        <v>41.7</v>
      </c>
      <c r="I23" s="24">
        <f t="shared" si="2"/>
        <v>77.2</v>
      </c>
      <c r="J23" s="30">
        <f>RANK(I23,I$4:I$51)</f>
        <v>20</v>
      </c>
      <c r="K23" s="103"/>
    </row>
    <row r="24" ht="18.95" customHeight="1" spans="1:11">
      <c r="A24" s="103" t="s">
        <v>749</v>
      </c>
      <c r="B24" s="103" t="s">
        <v>750</v>
      </c>
      <c r="C24" s="104">
        <v>80.5</v>
      </c>
      <c r="D24" s="104">
        <v>60</v>
      </c>
      <c r="E24" s="104">
        <v>140.5</v>
      </c>
      <c r="F24" s="20">
        <f t="shared" si="0"/>
        <v>35.125</v>
      </c>
      <c r="G24" s="24">
        <v>83.86</v>
      </c>
      <c r="H24" s="24">
        <f t="shared" si="1"/>
        <v>41.93</v>
      </c>
      <c r="I24" s="24">
        <f t="shared" si="2"/>
        <v>77.055</v>
      </c>
      <c r="J24" s="30">
        <f>RANK(I24,I$4:I$51)</f>
        <v>21</v>
      </c>
      <c r="K24" s="103"/>
    </row>
    <row r="25" ht="18.95" customHeight="1" spans="1:11">
      <c r="A25" s="103" t="s">
        <v>751</v>
      </c>
      <c r="B25" s="103" t="s">
        <v>752</v>
      </c>
      <c r="C25" s="104">
        <v>82.5</v>
      </c>
      <c r="D25" s="104">
        <v>57.5</v>
      </c>
      <c r="E25" s="104">
        <v>140</v>
      </c>
      <c r="F25" s="20">
        <f t="shared" si="0"/>
        <v>35</v>
      </c>
      <c r="G25" s="24">
        <v>84.1</v>
      </c>
      <c r="H25" s="24">
        <f t="shared" si="1"/>
        <v>42.05</v>
      </c>
      <c r="I25" s="24">
        <f t="shared" si="2"/>
        <v>77.05</v>
      </c>
      <c r="J25" s="30">
        <f>RANK(I25,I$4:I$51)</f>
        <v>22</v>
      </c>
      <c r="K25" s="103"/>
    </row>
    <row r="26" ht="18.95" customHeight="1" spans="1:11">
      <c r="A26" s="103" t="s">
        <v>753</v>
      </c>
      <c r="B26" s="103" t="s">
        <v>754</v>
      </c>
      <c r="C26" s="104">
        <v>74</v>
      </c>
      <c r="D26" s="104">
        <v>66</v>
      </c>
      <c r="E26" s="104">
        <v>140</v>
      </c>
      <c r="F26" s="20">
        <f t="shared" si="0"/>
        <v>35</v>
      </c>
      <c r="G26" s="24">
        <v>83.7</v>
      </c>
      <c r="H26" s="24">
        <f t="shared" si="1"/>
        <v>41.85</v>
      </c>
      <c r="I26" s="24">
        <f t="shared" si="2"/>
        <v>76.85</v>
      </c>
      <c r="J26" s="30">
        <f>RANK(I26,I$4:I$51)</f>
        <v>23</v>
      </c>
      <c r="K26" s="103"/>
    </row>
    <row r="27" ht="18.95" customHeight="1" spans="1:11">
      <c r="A27" s="103" t="s">
        <v>755</v>
      </c>
      <c r="B27" s="103" t="s">
        <v>756</v>
      </c>
      <c r="C27" s="104">
        <v>74</v>
      </c>
      <c r="D27" s="104">
        <v>77</v>
      </c>
      <c r="E27" s="104">
        <v>151</v>
      </c>
      <c r="F27" s="20">
        <f t="shared" si="0"/>
        <v>37.75</v>
      </c>
      <c r="G27" s="24">
        <v>77.9</v>
      </c>
      <c r="H27" s="24">
        <f t="shared" si="1"/>
        <v>38.95</v>
      </c>
      <c r="I27" s="24">
        <f t="shared" si="2"/>
        <v>76.7</v>
      </c>
      <c r="J27" s="30">
        <f>RANK(I27,I$4:I$51)</f>
        <v>24</v>
      </c>
      <c r="K27" s="103"/>
    </row>
    <row r="28" ht="18.95" customHeight="1" spans="1:11">
      <c r="A28" s="103" t="s">
        <v>757</v>
      </c>
      <c r="B28" s="103" t="s">
        <v>758</v>
      </c>
      <c r="C28" s="104">
        <v>87</v>
      </c>
      <c r="D28" s="104">
        <v>49.5</v>
      </c>
      <c r="E28" s="104">
        <v>136.5</v>
      </c>
      <c r="F28" s="20">
        <f t="shared" si="0"/>
        <v>34.125</v>
      </c>
      <c r="G28" s="24">
        <v>83.5</v>
      </c>
      <c r="H28" s="24">
        <f t="shared" si="1"/>
        <v>41.75</v>
      </c>
      <c r="I28" s="24">
        <f t="shared" si="2"/>
        <v>75.875</v>
      </c>
      <c r="J28" s="30">
        <f>RANK(I28,I$4:I$51)</f>
        <v>25</v>
      </c>
      <c r="K28" s="103"/>
    </row>
    <row r="29" ht="18.95" customHeight="1" spans="1:11">
      <c r="A29" s="103" t="s">
        <v>759</v>
      </c>
      <c r="B29" s="103" t="s">
        <v>760</v>
      </c>
      <c r="C29" s="104">
        <v>79</v>
      </c>
      <c r="D29" s="104">
        <v>63</v>
      </c>
      <c r="E29" s="104">
        <v>142</v>
      </c>
      <c r="F29" s="20">
        <f t="shared" si="0"/>
        <v>35.5</v>
      </c>
      <c r="G29" s="24">
        <v>79</v>
      </c>
      <c r="H29" s="24">
        <f t="shared" si="1"/>
        <v>39.5</v>
      </c>
      <c r="I29" s="24">
        <f t="shared" si="2"/>
        <v>75</v>
      </c>
      <c r="J29" s="30">
        <f>RANK(I29,I$4:I$51)</f>
        <v>26</v>
      </c>
      <c r="K29" s="103"/>
    </row>
    <row r="30" ht="18.95" customHeight="1" spans="1:11">
      <c r="A30" s="103" t="s">
        <v>761</v>
      </c>
      <c r="B30" s="103" t="s">
        <v>762</v>
      </c>
      <c r="C30" s="104">
        <v>77.5</v>
      </c>
      <c r="D30" s="104">
        <v>59.5</v>
      </c>
      <c r="E30" s="104">
        <v>137</v>
      </c>
      <c r="F30" s="20">
        <f t="shared" si="0"/>
        <v>34.25</v>
      </c>
      <c r="G30" s="24">
        <v>81</v>
      </c>
      <c r="H30" s="24">
        <f t="shared" si="1"/>
        <v>40.5</v>
      </c>
      <c r="I30" s="24">
        <f t="shared" si="2"/>
        <v>74.75</v>
      </c>
      <c r="J30" s="30">
        <f>RANK(I30,I$4:I$51)</f>
        <v>27</v>
      </c>
      <c r="K30" s="103"/>
    </row>
    <row r="31" ht="18.95" customHeight="1" spans="1:11">
      <c r="A31" s="103" t="s">
        <v>763</v>
      </c>
      <c r="B31" s="103" t="s">
        <v>764</v>
      </c>
      <c r="C31" s="104">
        <v>83</v>
      </c>
      <c r="D31" s="104">
        <v>59.5</v>
      </c>
      <c r="E31" s="104">
        <v>142.5</v>
      </c>
      <c r="F31" s="20">
        <f t="shared" si="0"/>
        <v>35.625</v>
      </c>
      <c r="G31" s="24">
        <v>77.8</v>
      </c>
      <c r="H31" s="24">
        <f t="shared" si="1"/>
        <v>38.9</v>
      </c>
      <c r="I31" s="24">
        <f t="shared" si="2"/>
        <v>74.525</v>
      </c>
      <c r="J31" s="30">
        <f>RANK(I31,I$4:I$51)</f>
        <v>28</v>
      </c>
      <c r="K31" s="103"/>
    </row>
    <row r="32" ht="18.95" customHeight="1" spans="1:11">
      <c r="A32" s="103" t="s">
        <v>765</v>
      </c>
      <c r="B32" s="103" t="s">
        <v>766</v>
      </c>
      <c r="C32" s="104">
        <v>78</v>
      </c>
      <c r="D32" s="104">
        <v>61.5</v>
      </c>
      <c r="E32" s="104">
        <v>139.5</v>
      </c>
      <c r="F32" s="20">
        <f t="shared" si="0"/>
        <v>34.875</v>
      </c>
      <c r="G32" s="24">
        <v>78.4</v>
      </c>
      <c r="H32" s="24">
        <f t="shared" si="1"/>
        <v>39.2</v>
      </c>
      <c r="I32" s="24">
        <f t="shared" si="2"/>
        <v>74.075</v>
      </c>
      <c r="J32" s="30">
        <f>RANK(I32,I$4:I$51)</f>
        <v>29</v>
      </c>
      <c r="K32" s="103"/>
    </row>
    <row r="33" ht="18.95" customHeight="1" spans="1:11">
      <c r="A33" s="103" t="s">
        <v>767</v>
      </c>
      <c r="B33" s="103" t="s">
        <v>768</v>
      </c>
      <c r="C33" s="104">
        <v>79.5</v>
      </c>
      <c r="D33" s="104">
        <v>62</v>
      </c>
      <c r="E33" s="104">
        <v>141.5</v>
      </c>
      <c r="F33" s="20">
        <f t="shared" si="0"/>
        <v>35.375</v>
      </c>
      <c r="G33" s="24">
        <v>65</v>
      </c>
      <c r="H33" s="24">
        <f t="shared" si="1"/>
        <v>32.5</v>
      </c>
      <c r="I33" s="24">
        <f t="shared" si="2"/>
        <v>67.875</v>
      </c>
      <c r="J33" s="30">
        <f>RANK(I33,I$4:I$51)</f>
        <v>30</v>
      </c>
      <c r="K33" s="103"/>
    </row>
    <row r="34" spans="7:7">
      <c r="G34" s="105"/>
    </row>
    <row r="35" spans="7:7">
      <c r="G35" s="105"/>
    </row>
  </sheetData>
  <mergeCells count="1">
    <mergeCell ref="A1:K1"/>
  </mergeCells>
  <printOptions horizontalCentered="1"/>
  <pageMargins left="0.748031496062992" right="0.748031496062992" top="0.62992125984252" bottom="1.11" header="0.511811023622047" footer="0.511811023622047"/>
  <pageSetup paperSize="9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workbookViewId="0">
      <pane ySplit="3" topLeftCell="A10" activePane="bottomLeft" state="frozen"/>
      <selection/>
      <selection pane="bottomLeft" activeCell="U21" sqref="U21"/>
    </sheetView>
  </sheetViews>
  <sheetFormatPr defaultColWidth="9" defaultRowHeight="14.25"/>
  <cols>
    <col min="1" max="1" width="8.125" style="93" customWidth="1"/>
    <col min="2" max="2" width="14.75" style="94" customWidth="1"/>
    <col min="3" max="3" width="7" style="93" customWidth="1"/>
    <col min="4" max="4" width="7.125" style="93" customWidth="1"/>
    <col min="5" max="5" width="8.25" style="93" customWidth="1"/>
    <col min="6" max="6" width="9.875" style="93" customWidth="1"/>
    <col min="7" max="7" width="9.375" style="93" customWidth="1"/>
    <col min="8" max="8" width="9.5" style="93" customWidth="1"/>
    <col min="9" max="9" width="9.625" style="93" customWidth="1"/>
    <col min="10" max="10" width="6.375" style="93" customWidth="1"/>
    <col min="11" max="11" width="11.125" style="93" customWidth="1"/>
    <col min="12" max="251" width="9" style="93"/>
    <col min="252" max="16384" width="9" style="95"/>
  </cols>
  <sheetData>
    <row r="1" ht="22.5" spans="1:11">
      <c r="A1" s="17" t="s">
        <v>769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ht="12.75" customHeight="1" spans="1:1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30" customHeight="1" spans="1:11">
      <c r="A3" s="96" t="s">
        <v>1</v>
      </c>
      <c r="B3" s="97" t="s">
        <v>3</v>
      </c>
      <c r="C3" s="96" t="s">
        <v>706</v>
      </c>
      <c r="D3" s="96" t="s">
        <v>707</v>
      </c>
      <c r="E3" s="96" t="s">
        <v>4</v>
      </c>
      <c r="F3" s="98" t="s">
        <v>5</v>
      </c>
      <c r="G3" s="99" t="s">
        <v>6</v>
      </c>
      <c r="H3" s="96" t="s">
        <v>7</v>
      </c>
      <c r="I3" s="100" t="s">
        <v>8</v>
      </c>
      <c r="J3" s="100" t="s">
        <v>9</v>
      </c>
      <c r="K3" s="101" t="s">
        <v>10</v>
      </c>
    </row>
    <row r="4" ht="30" customHeight="1" spans="1:11">
      <c r="A4" s="96" t="s">
        <v>770</v>
      </c>
      <c r="B4" s="97" t="s">
        <v>771</v>
      </c>
      <c r="C4" s="96" t="s">
        <v>772</v>
      </c>
      <c r="D4" s="96" t="s">
        <v>773</v>
      </c>
      <c r="E4" s="96" t="s">
        <v>774</v>
      </c>
      <c r="F4" s="98">
        <f t="shared" ref="F4:F26" si="0">E4*0.25</f>
        <v>39</v>
      </c>
      <c r="G4" s="99">
        <v>86.6</v>
      </c>
      <c r="H4" s="98">
        <f t="shared" ref="H4:H26" si="1">G4*0.5</f>
        <v>43.3</v>
      </c>
      <c r="I4" s="100">
        <f t="shared" ref="I4:I26" si="2">F4+H4</f>
        <v>82.3</v>
      </c>
      <c r="J4" s="102">
        <f>RANK(I4,I$4:I$51)</f>
        <v>1</v>
      </c>
      <c r="K4" s="31" t="s">
        <v>15</v>
      </c>
    </row>
    <row r="5" ht="30" customHeight="1" spans="1:11">
      <c r="A5" s="96" t="s">
        <v>775</v>
      </c>
      <c r="B5" s="97" t="s">
        <v>776</v>
      </c>
      <c r="C5" s="96" t="s">
        <v>777</v>
      </c>
      <c r="D5" s="96" t="s">
        <v>778</v>
      </c>
      <c r="E5" s="96" t="s">
        <v>779</v>
      </c>
      <c r="F5" s="98">
        <f t="shared" si="0"/>
        <v>37</v>
      </c>
      <c r="G5" s="99">
        <v>90.6</v>
      </c>
      <c r="H5" s="98">
        <f t="shared" si="1"/>
        <v>45.3</v>
      </c>
      <c r="I5" s="100">
        <f t="shared" si="2"/>
        <v>82.3</v>
      </c>
      <c r="J5" s="102">
        <f>RANK(I5,I$4:I$51)</f>
        <v>1</v>
      </c>
      <c r="K5" s="31" t="s">
        <v>15</v>
      </c>
    </row>
    <row r="6" ht="30" customHeight="1" spans="1:11">
      <c r="A6" s="96" t="s">
        <v>780</v>
      </c>
      <c r="B6" s="97" t="s">
        <v>781</v>
      </c>
      <c r="C6" s="96" t="s">
        <v>782</v>
      </c>
      <c r="D6" s="96" t="s">
        <v>783</v>
      </c>
      <c r="E6" s="96" t="s">
        <v>784</v>
      </c>
      <c r="F6" s="98">
        <f t="shared" si="0"/>
        <v>40.125</v>
      </c>
      <c r="G6" s="99">
        <v>84.2</v>
      </c>
      <c r="H6" s="98">
        <f t="shared" si="1"/>
        <v>42.1</v>
      </c>
      <c r="I6" s="100">
        <f t="shared" si="2"/>
        <v>82.225</v>
      </c>
      <c r="J6" s="102">
        <f>RANK(I6,I$4:I$51)</f>
        <v>3</v>
      </c>
      <c r="K6" s="31" t="s">
        <v>15</v>
      </c>
    </row>
    <row r="7" ht="30" customHeight="1" spans="1:11">
      <c r="A7" s="96" t="s">
        <v>785</v>
      </c>
      <c r="B7" s="97" t="s">
        <v>786</v>
      </c>
      <c r="C7" s="96" t="s">
        <v>787</v>
      </c>
      <c r="D7" s="96" t="s">
        <v>788</v>
      </c>
      <c r="E7" s="96" t="s">
        <v>789</v>
      </c>
      <c r="F7" s="98">
        <f t="shared" si="0"/>
        <v>38.125</v>
      </c>
      <c r="G7" s="99">
        <v>87</v>
      </c>
      <c r="H7" s="98">
        <f t="shared" si="1"/>
        <v>43.5</v>
      </c>
      <c r="I7" s="100">
        <f t="shared" si="2"/>
        <v>81.625</v>
      </c>
      <c r="J7" s="102">
        <f>RANK(I7,I$4:I$51)</f>
        <v>4</v>
      </c>
      <c r="K7" s="31" t="s">
        <v>15</v>
      </c>
    </row>
    <row r="8" ht="30" customHeight="1" spans="1:11">
      <c r="A8" s="96" t="s">
        <v>790</v>
      </c>
      <c r="B8" s="97" t="s">
        <v>791</v>
      </c>
      <c r="C8" s="96" t="s">
        <v>792</v>
      </c>
      <c r="D8" s="96" t="s">
        <v>793</v>
      </c>
      <c r="E8" s="96" t="s">
        <v>794</v>
      </c>
      <c r="F8" s="98">
        <f t="shared" si="0"/>
        <v>36.75</v>
      </c>
      <c r="G8" s="99">
        <v>86</v>
      </c>
      <c r="H8" s="98">
        <f t="shared" si="1"/>
        <v>43</v>
      </c>
      <c r="I8" s="100">
        <f t="shared" si="2"/>
        <v>79.75</v>
      </c>
      <c r="J8" s="102">
        <f>RANK(I8,I$4:I$51)</f>
        <v>5</v>
      </c>
      <c r="K8" s="31" t="s">
        <v>15</v>
      </c>
    </row>
    <row r="9" ht="30" customHeight="1" spans="1:11">
      <c r="A9" s="96" t="s">
        <v>795</v>
      </c>
      <c r="B9" s="97" t="s">
        <v>796</v>
      </c>
      <c r="C9" s="96" t="s">
        <v>797</v>
      </c>
      <c r="D9" s="96" t="s">
        <v>798</v>
      </c>
      <c r="E9" s="96" t="s">
        <v>799</v>
      </c>
      <c r="F9" s="98">
        <f t="shared" si="0"/>
        <v>36.25</v>
      </c>
      <c r="G9" s="99">
        <v>86.2</v>
      </c>
      <c r="H9" s="98">
        <f t="shared" si="1"/>
        <v>43.1</v>
      </c>
      <c r="I9" s="100">
        <f t="shared" si="2"/>
        <v>79.35</v>
      </c>
      <c r="J9" s="102">
        <f>RANK(I9,I$4:I$51)</f>
        <v>6</v>
      </c>
      <c r="K9" s="31" t="s">
        <v>15</v>
      </c>
    </row>
    <row r="10" ht="30" customHeight="1" spans="1:11">
      <c r="A10" s="96" t="s">
        <v>800</v>
      </c>
      <c r="B10" s="97" t="s">
        <v>801</v>
      </c>
      <c r="C10" s="96" t="s">
        <v>802</v>
      </c>
      <c r="D10" s="96" t="s">
        <v>798</v>
      </c>
      <c r="E10" s="96" t="s">
        <v>803</v>
      </c>
      <c r="F10" s="98">
        <f t="shared" si="0"/>
        <v>37.375</v>
      </c>
      <c r="G10" s="99">
        <v>83.4</v>
      </c>
      <c r="H10" s="98">
        <f t="shared" si="1"/>
        <v>41.7</v>
      </c>
      <c r="I10" s="100">
        <f t="shared" si="2"/>
        <v>79.075</v>
      </c>
      <c r="J10" s="102">
        <f>RANK(I10,I$4:I$51)</f>
        <v>7</v>
      </c>
      <c r="K10" s="31" t="s">
        <v>15</v>
      </c>
    </row>
    <row r="11" ht="30" customHeight="1" spans="1:11">
      <c r="A11" s="96" t="s">
        <v>804</v>
      </c>
      <c r="B11" s="97" t="s">
        <v>805</v>
      </c>
      <c r="C11" s="96" t="s">
        <v>792</v>
      </c>
      <c r="D11" s="96" t="s">
        <v>806</v>
      </c>
      <c r="E11" s="96" t="s">
        <v>807</v>
      </c>
      <c r="F11" s="98">
        <f t="shared" si="0"/>
        <v>37.625</v>
      </c>
      <c r="G11" s="99">
        <v>82</v>
      </c>
      <c r="H11" s="98">
        <f t="shared" si="1"/>
        <v>41</v>
      </c>
      <c r="I11" s="100">
        <f t="shared" si="2"/>
        <v>78.625</v>
      </c>
      <c r="J11" s="102">
        <f>RANK(I11,I$4:I$51)</f>
        <v>8</v>
      </c>
      <c r="K11" s="31" t="s">
        <v>15</v>
      </c>
    </row>
    <row r="12" ht="30" customHeight="1" spans="1:11">
      <c r="A12" s="96" t="s">
        <v>808</v>
      </c>
      <c r="B12" s="97" t="s">
        <v>809</v>
      </c>
      <c r="C12" s="96" t="s">
        <v>810</v>
      </c>
      <c r="D12" s="96" t="s">
        <v>798</v>
      </c>
      <c r="E12" s="96" t="s">
        <v>811</v>
      </c>
      <c r="F12" s="98">
        <f t="shared" si="0"/>
        <v>36</v>
      </c>
      <c r="G12" s="99">
        <v>84.6</v>
      </c>
      <c r="H12" s="98">
        <f t="shared" si="1"/>
        <v>42.3</v>
      </c>
      <c r="I12" s="100">
        <f t="shared" si="2"/>
        <v>78.3</v>
      </c>
      <c r="J12" s="102">
        <f>RANK(I12,I$4:I$51)</f>
        <v>9</v>
      </c>
      <c r="K12" s="31" t="s">
        <v>15</v>
      </c>
    </row>
    <row r="13" ht="30" customHeight="1" spans="1:11">
      <c r="A13" s="96" t="s">
        <v>812</v>
      </c>
      <c r="B13" s="97" t="s">
        <v>813</v>
      </c>
      <c r="C13" s="96" t="s">
        <v>814</v>
      </c>
      <c r="D13" s="96" t="s">
        <v>788</v>
      </c>
      <c r="E13" s="96" t="s">
        <v>815</v>
      </c>
      <c r="F13" s="98">
        <f t="shared" si="0"/>
        <v>35.5</v>
      </c>
      <c r="G13" s="99">
        <v>85</v>
      </c>
      <c r="H13" s="98">
        <f t="shared" si="1"/>
        <v>42.5</v>
      </c>
      <c r="I13" s="100">
        <f t="shared" si="2"/>
        <v>78</v>
      </c>
      <c r="J13" s="102">
        <f>RANK(I13,I$4:I$51)</f>
        <v>10</v>
      </c>
      <c r="K13" s="31" t="s">
        <v>15</v>
      </c>
    </row>
    <row r="14" ht="30" customHeight="1" spans="1:11">
      <c r="A14" s="96" t="s">
        <v>816</v>
      </c>
      <c r="B14" s="97" t="s">
        <v>817</v>
      </c>
      <c r="C14" s="96" t="s">
        <v>818</v>
      </c>
      <c r="D14" s="96" t="s">
        <v>798</v>
      </c>
      <c r="E14" s="96" t="s">
        <v>819</v>
      </c>
      <c r="F14" s="98">
        <f t="shared" si="0"/>
        <v>35.75</v>
      </c>
      <c r="G14" s="99">
        <v>83.4</v>
      </c>
      <c r="H14" s="98">
        <f t="shared" si="1"/>
        <v>41.7</v>
      </c>
      <c r="I14" s="100">
        <f t="shared" si="2"/>
        <v>77.45</v>
      </c>
      <c r="J14" s="102">
        <f>RANK(I14,I$4:I$51)</f>
        <v>11</v>
      </c>
      <c r="K14" s="31" t="s">
        <v>15</v>
      </c>
    </row>
    <row r="15" ht="30" customHeight="1" spans="1:11">
      <c r="A15" s="96" t="s">
        <v>820</v>
      </c>
      <c r="B15" s="97" t="s">
        <v>821</v>
      </c>
      <c r="C15" s="96" t="s">
        <v>822</v>
      </c>
      <c r="D15" s="96" t="s">
        <v>793</v>
      </c>
      <c r="E15" s="96" t="s">
        <v>803</v>
      </c>
      <c r="F15" s="98">
        <f t="shared" si="0"/>
        <v>37.375</v>
      </c>
      <c r="G15" s="99">
        <v>79.4</v>
      </c>
      <c r="H15" s="98">
        <f t="shared" si="1"/>
        <v>39.7</v>
      </c>
      <c r="I15" s="100">
        <f t="shared" si="2"/>
        <v>77.075</v>
      </c>
      <c r="J15" s="102">
        <f>RANK(I15,I$4:I$51)</f>
        <v>12</v>
      </c>
      <c r="K15" s="31" t="s">
        <v>15</v>
      </c>
    </row>
    <row r="16" ht="30" customHeight="1" spans="1:11">
      <c r="A16" s="96" t="s">
        <v>823</v>
      </c>
      <c r="B16" s="97" t="s">
        <v>824</v>
      </c>
      <c r="C16" s="96" t="s">
        <v>825</v>
      </c>
      <c r="D16" s="96" t="s">
        <v>798</v>
      </c>
      <c r="E16" s="96" t="s">
        <v>826</v>
      </c>
      <c r="F16" s="98">
        <f t="shared" si="0"/>
        <v>35.25</v>
      </c>
      <c r="G16" s="99">
        <v>83.4</v>
      </c>
      <c r="H16" s="98">
        <f t="shared" si="1"/>
        <v>41.7</v>
      </c>
      <c r="I16" s="100">
        <f t="shared" si="2"/>
        <v>76.95</v>
      </c>
      <c r="J16" s="102">
        <f>RANK(I16,I$4:I$51)</f>
        <v>13</v>
      </c>
      <c r="K16" s="101"/>
    </row>
    <row r="17" ht="30" customHeight="1" spans="1:11">
      <c r="A17" s="96" t="s">
        <v>827</v>
      </c>
      <c r="B17" s="97" t="s">
        <v>828</v>
      </c>
      <c r="C17" s="96" t="s">
        <v>829</v>
      </c>
      <c r="D17" s="96" t="s">
        <v>830</v>
      </c>
      <c r="E17" s="96" t="s">
        <v>831</v>
      </c>
      <c r="F17" s="98">
        <f t="shared" si="0"/>
        <v>34.125</v>
      </c>
      <c r="G17" s="99">
        <v>85.4</v>
      </c>
      <c r="H17" s="98">
        <f t="shared" si="1"/>
        <v>42.7</v>
      </c>
      <c r="I17" s="100">
        <f t="shared" si="2"/>
        <v>76.825</v>
      </c>
      <c r="J17" s="102">
        <f>RANK(I17,I$4:I$51)</f>
        <v>14</v>
      </c>
      <c r="K17" s="101"/>
    </row>
    <row r="18" ht="30" customHeight="1" spans="1:11">
      <c r="A18" s="96" t="s">
        <v>832</v>
      </c>
      <c r="B18" s="97" t="s">
        <v>833</v>
      </c>
      <c r="C18" s="96" t="s">
        <v>782</v>
      </c>
      <c r="D18" s="96" t="s">
        <v>834</v>
      </c>
      <c r="E18" s="96" t="s">
        <v>835</v>
      </c>
      <c r="F18" s="98">
        <f t="shared" si="0"/>
        <v>36.875</v>
      </c>
      <c r="G18" s="99">
        <v>79.8</v>
      </c>
      <c r="H18" s="98">
        <f t="shared" si="1"/>
        <v>39.9</v>
      </c>
      <c r="I18" s="100">
        <f t="shared" si="2"/>
        <v>76.775</v>
      </c>
      <c r="J18" s="102">
        <f>RANK(I18,I$4:I$51)</f>
        <v>15</v>
      </c>
      <c r="K18" s="101"/>
    </row>
    <row r="19" ht="30" customHeight="1" spans="1:11">
      <c r="A19" s="96" t="s">
        <v>836</v>
      </c>
      <c r="B19" s="97" t="s">
        <v>837</v>
      </c>
      <c r="C19" s="96" t="s">
        <v>838</v>
      </c>
      <c r="D19" s="96" t="s">
        <v>839</v>
      </c>
      <c r="E19" s="96" t="s">
        <v>840</v>
      </c>
      <c r="F19" s="98">
        <f t="shared" si="0"/>
        <v>33.5</v>
      </c>
      <c r="G19" s="99">
        <v>84.8</v>
      </c>
      <c r="H19" s="98">
        <f t="shared" si="1"/>
        <v>42.4</v>
      </c>
      <c r="I19" s="100">
        <f t="shared" si="2"/>
        <v>75.9</v>
      </c>
      <c r="J19" s="102">
        <f>RANK(I19,I$4:I$51)</f>
        <v>16</v>
      </c>
      <c r="K19" s="101"/>
    </row>
    <row r="20" ht="30" customHeight="1" spans="1:11">
      <c r="A20" s="96" t="s">
        <v>841</v>
      </c>
      <c r="B20" s="97" t="s">
        <v>842</v>
      </c>
      <c r="C20" s="96" t="s">
        <v>843</v>
      </c>
      <c r="D20" s="96" t="s">
        <v>844</v>
      </c>
      <c r="E20" s="96" t="s">
        <v>845</v>
      </c>
      <c r="F20" s="98">
        <f t="shared" si="0"/>
        <v>31.375</v>
      </c>
      <c r="G20" s="99">
        <v>88</v>
      </c>
      <c r="H20" s="98">
        <f t="shared" si="1"/>
        <v>44</v>
      </c>
      <c r="I20" s="100">
        <f t="shared" si="2"/>
        <v>75.375</v>
      </c>
      <c r="J20" s="102">
        <f>RANK(I20,I$4:I$51)</f>
        <v>17</v>
      </c>
      <c r="K20" s="101"/>
    </row>
    <row r="21" ht="30" customHeight="1" spans="1:11">
      <c r="A21" s="96" t="s">
        <v>846</v>
      </c>
      <c r="B21" s="97" t="s">
        <v>847</v>
      </c>
      <c r="C21" s="96" t="s">
        <v>848</v>
      </c>
      <c r="D21" s="96" t="s">
        <v>798</v>
      </c>
      <c r="E21" s="96" t="s">
        <v>849</v>
      </c>
      <c r="F21" s="98">
        <f t="shared" si="0"/>
        <v>31.875</v>
      </c>
      <c r="G21" s="99">
        <v>81.2</v>
      </c>
      <c r="H21" s="98">
        <f t="shared" si="1"/>
        <v>40.6</v>
      </c>
      <c r="I21" s="100">
        <f t="shared" si="2"/>
        <v>72.475</v>
      </c>
      <c r="J21" s="102">
        <f>RANK(I21,I$4:I$51)</f>
        <v>18</v>
      </c>
      <c r="K21" s="101"/>
    </row>
    <row r="22" ht="30" customHeight="1" spans="1:11">
      <c r="A22" s="96" t="s">
        <v>850</v>
      </c>
      <c r="B22" s="97" t="s">
        <v>851</v>
      </c>
      <c r="C22" s="96" t="s">
        <v>852</v>
      </c>
      <c r="D22" s="96" t="s">
        <v>853</v>
      </c>
      <c r="E22" s="96" t="s">
        <v>854</v>
      </c>
      <c r="F22" s="98">
        <f t="shared" si="0"/>
        <v>31</v>
      </c>
      <c r="G22" s="99">
        <v>82</v>
      </c>
      <c r="H22" s="98">
        <f t="shared" si="1"/>
        <v>41</v>
      </c>
      <c r="I22" s="100">
        <f t="shared" si="2"/>
        <v>72</v>
      </c>
      <c r="J22" s="102">
        <f>RANK(I22,I$4:I$51)</f>
        <v>19</v>
      </c>
      <c r="K22" s="101"/>
    </row>
    <row r="23" ht="30" customHeight="1" spans="1:11">
      <c r="A23" s="96" t="s">
        <v>855</v>
      </c>
      <c r="B23" s="97" t="s">
        <v>856</v>
      </c>
      <c r="C23" s="96" t="s">
        <v>852</v>
      </c>
      <c r="D23" s="96" t="s">
        <v>830</v>
      </c>
      <c r="E23" s="96" t="s">
        <v>857</v>
      </c>
      <c r="F23" s="98">
        <f t="shared" si="0"/>
        <v>32.5</v>
      </c>
      <c r="G23" s="99">
        <v>77.6</v>
      </c>
      <c r="H23" s="98">
        <f t="shared" si="1"/>
        <v>38.8</v>
      </c>
      <c r="I23" s="100">
        <f t="shared" si="2"/>
        <v>71.3</v>
      </c>
      <c r="J23" s="102">
        <f>RANK(I23,I$4:I$51)</f>
        <v>20</v>
      </c>
      <c r="K23" s="101"/>
    </row>
    <row r="24" ht="30" customHeight="1" spans="1:11">
      <c r="A24" s="96" t="s">
        <v>858</v>
      </c>
      <c r="B24" s="97" t="s">
        <v>859</v>
      </c>
      <c r="C24" s="96" t="s">
        <v>860</v>
      </c>
      <c r="D24" s="96" t="s">
        <v>788</v>
      </c>
      <c r="E24" s="96" t="s">
        <v>861</v>
      </c>
      <c r="F24" s="98">
        <f t="shared" si="0"/>
        <v>30</v>
      </c>
      <c r="G24" s="99">
        <v>81.6</v>
      </c>
      <c r="H24" s="98">
        <f t="shared" si="1"/>
        <v>40.8</v>
      </c>
      <c r="I24" s="100">
        <f t="shared" si="2"/>
        <v>70.8</v>
      </c>
      <c r="J24" s="102">
        <f>RANK(I24,I$4:I$51)</f>
        <v>21</v>
      </c>
      <c r="K24" s="101"/>
    </row>
    <row r="25" ht="30" customHeight="1" spans="1:11">
      <c r="A25" s="96" t="s">
        <v>862</v>
      </c>
      <c r="B25" s="97" t="s">
        <v>863</v>
      </c>
      <c r="C25" s="96" t="s">
        <v>793</v>
      </c>
      <c r="D25" s="96" t="s">
        <v>864</v>
      </c>
      <c r="E25" s="96" t="s">
        <v>865</v>
      </c>
      <c r="F25" s="98">
        <f t="shared" si="0"/>
        <v>34.75</v>
      </c>
      <c r="G25" s="99">
        <v>72</v>
      </c>
      <c r="H25" s="98">
        <f t="shared" si="1"/>
        <v>36</v>
      </c>
      <c r="I25" s="100">
        <f t="shared" si="2"/>
        <v>70.75</v>
      </c>
      <c r="J25" s="102">
        <f>RANK(I25,I$4:I$51)</f>
        <v>22</v>
      </c>
      <c r="K25" s="101"/>
    </row>
    <row r="26" ht="30" customHeight="1" spans="1:11">
      <c r="A26" s="96" t="s">
        <v>866</v>
      </c>
      <c r="B26" s="97" t="s">
        <v>867</v>
      </c>
      <c r="C26" s="96" t="s">
        <v>868</v>
      </c>
      <c r="D26" s="96" t="s">
        <v>869</v>
      </c>
      <c r="E26" s="96" t="s">
        <v>870</v>
      </c>
      <c r="F26" s="98">
        <f t="shared" si="0"/>
        <v>30.75</v>
      </c>
      <c r="G26" s="99">
        <v>78.6</v>
      </c>
      <c r="H26" s="98">
        <f t="shared" si="1"/>
        <v>39.3</v>
      </c>
      <c r="I26" s="100">
        <f t="shared" si="2"/>
        <v>70.05</v>
      </c>
      <c r="J26" s="102">
        <f>RANK(I26,I$4:I$51)</f>
        <v>23</v>
      </c>
      <c r="K26" s="101"/>
    </row>
  </sheetData>
  <mergeCells count="1">
    <mergeCell ref="A1:K1"/>
  </mergeCells>
  <pageMargins left="1.2992125984252" right="0.748031496062992" top="0.826771653543307" bottom="0.78740157480315" header="0.511811023622047" footer="0.511811023622047"/>
  <pageSetup paperSize="9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workbookViewId="0">
      <selection activeCell="L1" sqref="L$1:L$1048576"/>
    </sheetView>
  </sheetViews>
  <sheetFormatPr defaultColWidth="9" defaultRowHeight="14.25"/>
  <cols>
    <col min="1" max="1" width="9.875" style="12" customWidth="1"/>
    <col min="2" max="2" width="14.75" style="12" customWidth="1"/>
    <col min="3" max="9" width="9" style="12"/>
    <col min="10" max="10" width="5.5" style="12" customWidth="1"/>
    <col min="11" max="16384" width="9" style="12"/>
  </cols>
  <sheetData>
    <row r="1" ht="22.5" spans="1:11">
      <c r="A1" s="17" t="s">
        <v>871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ht="18" customHeight="1" spans="1:1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22.5" spans="1:11">
      <c r="A3" s="82" t="s">
        <v>1</v>
      </c>
      <c r="B3" s="82" t="s">
        <v>3</v>
      </c>
      <c r="C3" s="82" t="s">
        <v>706</v>
      </c>
      <c r="D3" s="82" t="s">
        <v>707</v>
      </c>
      <c r="E3" s="82" t="s">
        <v>4</v>
      </c>
      <c r="F3" s="83" t="s">
        <v>5</v>
      </c>
      <c r="G3" s="84" t="s">
        <v>6</v>
      </c>
      <c r="H3" s="85" t="s">
        <v>7</v>
      </c>
      <c r="I3" s="85" t="s">
        <v>8</v>
      </c>
      <c r="J3" s="90" t="s">
        <v>9</v>
      </c>
      <c r="K3" s="91" t="s">
        <v>10</v>
      </c>
    </row>
    <row r="4" ht="24.95" customHeight="1" spans="1:11">
      <c r="A4" s="86" t="s">
        <v>872</v>
      </c>
      <c r="B4" s="86" t="s">
        <v>873</v>
      </c>
      <c r="C4" s="86" t="s">
        <v>322</v>
      </c>
      <c r="D4" s="86" t="s">
        <v>838</v>
      </c>
      <c r="E4" s="86" t="s">
        <v>789</v>
      </c>
      <c r="F4" s="87">
        <f t="shared" ref="F4:F31" si="0">E4*0.25</f>
        <v>38.125</v>
      </c>
      <c r="G4" s="88">
        <v>87.6</v>
      </c>
      <c r="H4" s="89">
        <f t="shared" ref="H4:H31" si="1">G4*0.5</f>
        <v>43.8</v>
      </c>
      <c r="I4" s="89">
        <f t="shared" ref="I4:I31" si="2">F4+H4</f>
        <v>81.925</v>
      </c>
      <c r="J4" s="30">
        <f>RANK(I4,I$4:I$51)</f>
        <v>1</v>
      </c>
      <c r="K4" s="31" t="s">
        <v>15</v>
      </c>
    </row>
    <row r="5" ht="24.95" customHeight="1" spans="1:11">
      <c r="A5" s="86" t="s">
        <v>874</v>
      </c>
      <c r="B5" s="86" t="s">
        <v>875</v>
      </c>
      <c r="C5" s="86" t="s">
        <v>783</v>
      </c>
      <c r="D5" s="86" t="s">
        <v>788</v>
      </c>
      <c r="E5" s="86" t="s">
        <v>811</v>
      </c>
      <c r="F5" s="87">
        <f t="shared" si="0"/>
        <v>36</v>
      </c>
      <c r="G5" s="88">
        <v>89.2</v>
      </c>
      <c r="H5" s="89">
        <f t="shared" si="1"/>
        <v>44.6</v>
      </c>
      <c r="I5" s="89">
        <f t="shared" si="2"/>
        <v>80.6</v>
      </c>
      <c r="J5" s="30">
        <f>RANK(I5,I$4:I$51)</f>
        <v>2</v>
      </c>
      <c r="K5" s="31" t="s">
        <v>15</v>
      </c>
    </row>
    <row r="6" ht="24.95" customHeight="1" spans="1:11">
      <c r="A6" s="86" t="s">
        <v>876</v>
      </c>
      <c r="B6" s="86" t="s">
        <v>877</v>
      </c>
      <c r="C6" s="86" t="s">
        <v>878</v>
      </c>
      <c r="D6" s="86" t="s">
        <v>830</v>
      </c>
      <c r="E6" s="86" t="s">
        <v>879</v>
      </c>
      <c r="F6" s="87">
        <f t="shared" si="0"/>
        <v>35.875</v>
      </c>
      <c r="G6" s="88">
        <v>87.6</v>
      </c>
      <c r="H6" s="89">
        <f t="shared" si="1"/>
        <v>43.8</v>
      </c>
      <c r="I6" s="89">
        <f t="shared" si="2"/>
        <v>79.675</v>
      </c>
      <c r="J6" s="30">
        <f>RANK(I6,I$4:I$51)</f>
        <v>3</v>
      </c>
      <c r="K6" s="31" t="s">
        <v>15</v>
      </c>
    </row>
    <row r="7" ht="24.95" customHeight="1" spans="1:11">
      <c r="A7" s="86" t="s">
        <v>880</v>
      </c>
      <c r="B7" s="86" t="s">
        <v>881</v>
      </c>
      <c r="C7" s="86" t="s">
        <v>878</v>
      </c>
      <c r="D7" s="86" t="s">
        <v>848</v>
      </c>
      <c r="E7" s="86" t="s">
        <v>882</v>
      </c>
      <c r="F7" s="87">
        <f t="shared" si="0"/>
        <v>35.375</v>
      </c>
      <c r="G7" s="88">
        <v>88.4</v>
      </c>
      <c r="H7" s="89">
        <f t="shared" si="1"/>
        <v>44.2</v>
      </c>
      <c r="I7" s="89">
        <f t="shared" si="2"/>
        <v>79.575</v>
      </c>
      <c r="J7" s="30">
        <f>RANK(I7,I$4:I$51)</f>
        <v>4</v>
      </c>
      <c r="K7" s="31" t="s">
        <v>15</v>
      </c>
    </row>
    <row r="8" ht="24.95" customHeight="1" spans="1:11">
      <c r="A8" s="86" t="s">
        <v>883</v>
      </c>
      <c r="B8" s="86" t="s">
        <v>884</v>
      </c>
      <c r="C8" s="86" t="s">
        <v>322</v>
      </c>
      <c r="D8" s="86" t="s">
        <v>885</v>
      </c>
      <c r="E8" s="86" t="s">
        <v>886</v>
      </c>
      <c r="F8" s="87">
        <f t="shared" si="0"/>
        <v>38.75</v>
      </c>
      <c r="G8" s="88">
        <v>81.4</v>
      </c>
      <c r="H8" s="89">
        <f t="shared" si="1"/>
        <v>40.7</v>
      </c>
      <c r="I8" s="89">
        <f t="shared" si="2"/>
        <v>79.45</v>
      </c>
      <c r="J8" s="30">
        <f>RANK(I8,I$4:I$51)</f>
        <v>5</v>
      </c>
      <c r="K8" s="31" t="s">
        <v>15</v>
      </c>
    </row>
    <row r="9" ht="24.95" customHeight="1" spans="1:11">
      <c r="A9" s="86" t="s">
        <v>887</v>
      </c>
      <c r="B9" s="86" t="s">
        <v>888</v>
      </c>
      <c r="C9" s="86" t="s">
        <v>822</v>
      </c>
      <c r="D9" s="86" t="s">
        <v>889</v>
      </c>
      <c r="E9" s="86" t="s">
        <v>882</v>
      </c>
      <c r="F9" s="87">
        <f t="shared" si="0"/>
        <v>35.375</v>
      </c>
      <c r="G9" s="88">
        <v>86.6</v>
      </c>
      <c r="H9" s="89">
        <f t="shared" si="1"/>
        <v>43.3</v>
      </c>
      <c r="I9" s="89">
        <f t="shared" si="2"/>
        <v>78.675</v>
      </c>
      <c r="J9" s="30">
        <f>RANK(I9,I$4:I$51)</f>
        <v>6</v>
      </c>
      <c r="K9" s="31" t="s">
        <v>15</v>
      </c>
    </row>
    <row r="10" ht="24.95" customHeight="1" spans="1:11">
      <c r="A10" s="86" t="s">
        <v>890</v>
      </c>
      <c r="B10" s="86" t="s">
        <v>891</v>
      </c>
      <c r="C10" s="86" t="s">
        <v>892</v>
      </c>
      <c r="D10" s="86" t="s">
        <v>893</v>
      </c>
      <c r="E10" s="86" t="s">
        <v>894</v>
      </c>
      <c r="F10" s="87">
        <f t="shared" si="0"/>
        <v>35</v>
      </c>
      <c r="G10" s="88">
        <v>87</v>
      </c>
      <c r="H10" s="89">
        <f t="shared" si="1"/>
        <v>43.5</v>
      </c>
      <c r="I10" s="89">
        <f t="shared" si="2"/>
        <v>78.5</v>
      </c>
      <c r="J10" s="30">
        <f>RANK(I10,I$4:I$51)</f>
        <v>7</v>
      </c>
      <c r="K10" s="31" t="s">
        <v>15</v>
      </c>
    </row>
    <row r="11" ht="24.95" customHeight="1" spans="1:11">
      <c r="A11" s="86" t="s">
        <v>895</v>
      </c>
      <c r="B11" s="86" t="s">
        <v>896</v>
      </c>
      <c r="C11" s="86" t="s">
        <v>822</v>
      </c>
      <c r="D11" s="86" t="s">
        <v>897</v>
      </c>
      <c r="E11" s="86" t="s">
        <v>898</v>
      </c>
      <c r="F11" s="87">
        <f t="shared" si="0"/>
        <v>33.625</v>
      </c>
      <c r="G11" s="88">
        <v>89.2</v>
      </c>
      <c r="H11" s="89">
        <f t="shared" si="1"/>
        <v>44.6</v>
      </c>
      <c r="I11" s="89">
        <f t="shared" si="2"/>
        <v>78.225</v>
      </c>
      <c r="J11" s="30">
        <f>RANK(I11,I$4:I$51)</f>
        <v>8</v>
      </c>
      <c r="K11" s="31" t="s">
        <v>15</v>
      </c>
    </row>
    <row r="12" ht="24.95" customHeight="1" spans="1:11">
      <c r="A12" s="86" t="s">
        <v>899</v>
      </c>
      <c r="B12" s="86" t="s">
        <v>900</v>
      </c>
      <c r="C12" s="86" t="s">
        <v>772</v>
      </c>
      <c r="D12" s="86" t="s">
        <v>901</v>
      </c>
      <c r="E12" s="86" t="s">
        <v>902</v>
      </c>
      <c r="F12" s="87">
        <f t="shared" si="0"/>
        <v>36.125</v>
      </c>
      <c r="G12" s="88">
        <v>84</v>
      </c>
      <c r="H12" s="89">
        <f t="shared" si="1"/>
        <v>42</v>
      </c>
      <c r="I12" s="89">
        <f t="shared" si="2"/>
        <v>78.125</v>
      </c>
      <c r="J12" s="30">
        <f>RANK(I12,I$4:I$51)</f>
        <v>9</v>
      </c>
      <c r="K12" s="31" t="s">
        <v>15</v>
      </c>
    </row>
    <row r="13" ht="24.95" customHeight="1" spans="1:11">
      <c r="A13" s="86" t="s">
        <v>903</v>
      </c>
      <c r="B13" s="86" t="s">
        <v>904</v>
      </c>
      <c r="C13" s="86" t="s">
        <v>772</v>
      </c>
      <c r="D13" s="86" t="s">
        <v>897</v>
      </c>
      <c r="E13" s="86" t="s">
        <v>905</v>
      </c>
      <c r="F13" s="87">
        <f t="shared" si="0"/>
        <v>34.5</v>
      </c>
      <c r="G13" s="88">
        <v>87</v>
      </c>
      <c r="H13" s="89">
        <f t="shared" si="1"/>
        <v>43.5</v>
      </c>
      <c r="I13" s="89">
        <f t="shared" si="2"/>
        <v>78</v>
      </c>
      <c r="J13" s="30">
        <f>RANK(I13,I$4:I$51)</f>
        <v>10</v>
      </c>
      <c r="K13" s="31" t="s">
        <v>15</v>
      </c>
    </row>
    <row r="14" ht="24.95" customHeight="1" spans="1:11">
      <c r="A14" s="86" t="s">
        <v>906</v>
      </c>
      <c r="B14" s="86" t="s">
        <v>907</v>
      </c>
      <c r="C14" s="86" t="s">
        <v>908</v>
      </c>
      <c r="D14" s="86" t="s">
        <v>843</v>
      </c>
      <c r="E14" s="86" t="s">
        <v>879</v>
      </c>
      <c r="F14" s="87">
        <f t="shared" si="0"/>
        <v>35.875</v>
      </c>
      <c r="G14" s="88">
        <v>83.8</v>
      </c>
      <c r="H14" s="89">
        <f t="shared" si="1"/>
        <v>41.9</v>
      </c>
      <c r="I14" s="89">
        <f t="shared" si="2"/>
        <v>77.775</v>
      </c>
      <c r="J14" s="30">
        <f>RANK(I14,I$4:I$51)</f>
        <v>11</v>
      </c>
      <c r="K14" s="31" t="s">
        <v>15</v>
      </c>
    </row>
    <row r="15" ht="24.95" customHeight="1" spans="1:11">
      <c r="A15" s="86" t="s">
        <v>909</v>
      </c>
      <c r="B15" s="86" t="s">
        <v>910</v>
      </c>
      <c r="C15" s="86" t="s">
        <v>793</v>
      </c>
      <c r="D15" s="86" t="s">
        <v>848</v>
      </c>
      <c r="E15" s="86" t="s">
        <v>911</v>
      </c>
      <c r="F15" s="87">
        <f t="shared" si="0"/>
        <v>32.25</v>
      </c>
      <c r="G15" s="88">
        <v>87.4</v>
      </c>
      <c r="H15" s="89">
        <f t="shared" si="1"/>
        <v>43.7</v>
      </c>
      <c r="I15" s="89">
        <f t="shared" si="2"/>
        <v>75.95</v>
      </c>
      <c r="J15" s="30">
        <f>RANK(I15,I$4:I$51)</f>
        <v>12</v>
      </c>
      <c r="K15" s="31" t="s">
        <v>15</v>
      </c>
    </row>
    <row r="16" ht="24.95" customHeight="1" spans="1:11">
      <c r="A16" s="86" t="s">
        <v>912</v>
      </c>
      <c r="B16" s="86" t="s">
        <v>913</v>
      </c>
      <c r="C16" s="86" t="s">
        <v>806</v>
      </c>
      <c r="D16" s="86" t="s">
        <v>914</v>
      </c>
      <c r="E16" s="86" t="s">
        <v>915</v>
      </c>
      <c r="F16" s="87">
        <f t="shared" si="0"/>
        <v>31.75</v>
      </c>
      <c r="G16" s="88">
        <v>88.2</v>
      </c>
      <c r="H16" s="89">
        <f t="shared" si="1"/>
        <v>44.1</v>
      </c>
      <c r="I16" s="89">
        <f t="shared" si="2"/>
        <v>75.85</v>
      </c>
      <c r="J16" s="30">
        <f>RANK(I16,I$4:I$51)</f>
        <v>13</v>
      </c>
      <c r="K16" s="31" t="s">
        <v>15</v>
      </c>
    </row>
    <row r="17" ht="24.95" customHeight="1" spans="1:11">
      <c r="A17" s="86" t="s">
        <v>916</v>
      </c>
      <c r="B17" s="86" t="s">
        <v>917</v>
      </c>
      <c r="C17" s="86" t="s">
        <v>814</v>
      </c>
      <c r="D17" s="86" t="s">
        <v>918</v>
      </c>
      <c r="E17" s="86" t="s">
        <v>857</v>
      </c>
      <c r="F17" s="87">
        <f t="shared" si="0"/>
        <v>32.5</v>
      </c>
      <c r="G17" s="88">
        <v>85.6</v>
      </c>
      <c r="H17" s="89">
        <f t="shared" si="1"/>
        <v>42.8</v>
      </c>
      <c r="I17" s="89">
        <f t="shared" si="2"/>
        <v>75.3</v>
      </c>
      <c r="J17" s="30">
        <f>RANK(I17,I$4:I$51)</f>
        <v>14</v>
      </c>
      <c r="K17" s="31" t="s">
        <v>15</v>
      </c>
    </row>
    <row r="18" ht="24.95" customHeight="1" spans="1:11">
      <c r="A18" s="86" t="s">
        <v>919</v>
      </c>
      <c r="B18" s="86" t="s">
        <v>920</v>
      </c>
      <c r="C18" s="86" t="s">
        <v>814</v>
      </c>
      <c r="D18" s="86" t="s">
        <v>914</v>
      </c>
      <c r="E18" s="86" t="s">
        <v>921</v>
      </c>
      <c r="F18" s="87">
        <f t="shared" si="0"/>
        <v>32.375</v>
      </c>
      <c r="G18" s="88">
        <v>85.4</v>
      </c>
      <c r="H18" s="89">
        <f t="shared" si="1"/>
        <v>42.7</v>
      </c>
      <c r="I18" s="89">
        <f t="shared" si="2"/>
        <v>75.075</v>
      </c>
      <c r="J18" s="30">
        <f>RANK(I18,I$4:I$51)</f>
        <v>15</v>
      </c>
      <c r="K18" s="31" t="s">
        <v>15</v>
      </c>
    </row>
    <row r="19" ht="24.95" customHeight="1" spans="1:11">
      <c r="A19" s="86" t="s">
        <v>922</v>
      </c>
      <c r="B19" s="86" t="s">
        <v>923</v>
      </c>
      <c r="C19" s="86" t="s">
        <v>810</v>
      </c>
      <c r="D19" s="86" t="s">
        <v>924</v>
      </c>
      <c r="E19" s="86" t="s">
        <v>925</v>
      </c>
      <c r="F19" s="87">
        <f t="shared" si="0"/>
        <v>31.125</v>
      </c>
      <c r="G19" s="88">
        <v>86.2</v>
      </c>
      <c r="H19" s="89">
        <f t="shared" si="1"/>
        <v>43.1</v>
      </c>
      <c r="I19" s="89">
        <f t="shared" si="2"/>
        <v>74.225</v>
      </c>
      <c r="J19" s="30">
        <f>RANK(I19,I$4:I$51)</f>
        <v>16</v>
      </c>
      <c r="K19" s="92"/>
    </row>
    <row r="20" ht="24.95" customHeight="1" spans="1:11">
      <c r="A20" s="86" t="s">
        <v>926</v>
      </c>
      <c r="B20" s="86" t="s">
        <v>927</v>
      </c>
      <c r="C20" s="86" t="s">
        <v>868</v>
      </c>
      <c r="D20" s="86" t="s">
        <v>893</v>
      </c>
      <c r="E20" s="86" t="s">
        <v>928</v>
      </c>
      <c r="F20" s="87">
        <f t="shared" si="0"/>
        <v>31.625</v>
      </c>
      <c r="G20" s="88">
        <v>84.8</v>
      </c>
      <c r="H20" s="89">
        <f t="shared" si="1"/>
        <v>42.4</v>
      </c>
      <c r="I20" s="89">
        <f t="shared" si="2"/>
        <v>74.025</v>
      </c>
      <c r="J20" s="30">
        <f>RANK(I20,I$4:I$51)</f>
        <v>17</v>
      </c>
      <c r="K20" s="92"/>
    </row>
    <row r="21" ht="24.95" customHeight="1" spans="1:11">
      <c r="A21" s="86" t="s">
        <v>929</v>
      </c>
      <c r="B21" s="86" t="s">
        <v>930</v>
      </c>
      <c r="C21" s="86" t="s">
        <v>931</v>
      </c>
      <c r="D21" s="86" t="s">
        <v>918</v>
      </c>
      <c r="E21" s="86" t="s">
        <v>925</v>
      </c>
      <c r="F21" s="87">
        <f t="shared" si="0"/>
        <v>31.125</v>
      </c>
      <c r="G21" s="88">
        <v>84.6</v>
      </c>
      <c r="H21" s="89">
        <f t="shared" si="1"/>
        <v>42.3</v>
      </c>
      <c r="I21" s="89">
        <f t="shared" si="2"/>
        <v>73.425</v>
      </c>
      <c r="J21" s="30">
        <f>RANK(I21,I$4:I$51)</f>
        <v>18</v>
      </c>
      <c r="K21" s="92"/>
    </row>
    <row r="22" ht="24.95" customHeight="1" spans="1:11">
      <c r="A22" s="86" t="s">
        <v>932</v>
      </c>
      <c r="B22" s="86" t="s">
        <v>933</v>
      </c>
      <c r="C22" s="86" t="s">
        <v>934</v>
      </c>
      <c r="D22" s="86" t="s">
        <v>853</v>
      </c>
      <c r="E22" s="86" t="s">
        <v>915</v>
      </c>
      <c r="F22" s="87">
        <f t="shared" si="0"/>
        <v>31.75</v>
      </c>
      <c r="G22" s="88">
        <v>82.4</v>
      </c>
      <c r="H22" s="89">
        <f t="shared" si="1"/>
        <v>41.2</v>
      </c>
      <c r="I22" s="89">
        <f t="shared" si="2"/>
        <v>72.95</v>
      </c>
      <c r="J22" s="30">
        <f>RANK(I22,I$4:I$51)</f>
        <v>19</v>
      </c>
      <c r="K22" s="92"/>
    </row>
    <row r="23" ht="24.95" customHeight="1" spans="1:11">
      <c r="A23" s="86" t="s">
        <v>935</v>
      </c>
      <c r="B23" s="86" t="s">
        <v>936</v>
      </c>
      <c r="C23" s="86" t="s">
        <v>914</v>
      </c>
      <c r="D23" s="86" t="s">
        <v>937</v>
      </c>
      <c r="E23" s="86" t="s">
        <v>938</v>
      </c>
      <c r="F23" s="87">
        <f t="shared" si="0"/>
        <v>26.25</v>
      </c>
      <c r="G23" s="88">
        <v>84.8</v>
      </c>
      <c r="H23" s="89">
        <f t="shared" si="1"/>
        <v>42.4</v>
      </c>
      <c r="I23" s="89">
        <f t="shared" si="2"/>
        <v>68.65</v>
      </c>
      <c r="J23" s="30">
        <f>RANK(I23,I$4:I$51)</f>
        <v>20</v>
      </c>
      <c r="K23" s="92"/>
    </row>
    <row r="24" ht="24.95" customHeight="1" spans="1:11">
      <c r="A24" s="86" t="s">
        <v>939</v>
      </c>
      <c r="B24" s="86" t="s">
        <v>940</v>
      </c>
      <c r="C24" s="86" t="s">
        <v>844</v>
      </c>
      <c r="D24" s="86" t="s">
        <v>941</v>
      </c>
      <c r="E24" s="86" t="s">
        <v>942</v>
      </c>
      <c r="F24" s="87">
        <f t="shared" si="0"/>
        <v>28.125</v>
      </c>
      <c r="G24" s="88">
        <v>75.2</v>
      </c>
      <c r="H24" s="89">
        <f t="shared" si="1"/>
        <v>37.6</v>
      </c>
      <c r="I24" s="89">
        <f t="shared" si="2"/>
        <v>65.725</v>
      </c>
      <c r="J24" s="30">
        <f>RANK(I24,I$4:I$51)</f>
        <v>21</v>
      </c>
      <c r="K24" s="92"/>
    </row>
    <row r="25" ht="24.95" customHeight="1" spans="1:11">
      <c r="A25" s="86" t="s">
        <v>943</v>
      </c>
      <c r="B25" s="86" t="s">
        <v>944</v>
      </c>
      <c r="C25" s="86" t="s">
        <v>945</v>
      </c>
      <c r="D25" s="86" t="s">
        <v>860</v>
      </c>
      <c r="E25" s="86" t="s">
        <v>946</v>
      </c>
      <c r="F25" s="87">
        <f t="shared" si="0"/>
        <v>26</v>
      </c>
      <c r="G25" s="88">
        <v>79.4</v>
      </c>
      <c r="H25" s="89">
        <f t="shared" si="1"/>
        <v>39.7</v>
      </c>
      <c r="I25" s="89">
        <f t="shared" si="2"/>
        <v>65.7</v>
      </c>
      <c r="J25" s="30">
        <f>RANK(I25,I$4:I$51)</f>
        <v>22</v>
      </c>
      <c r="K25" s="92"/>
    </row>
    <row r="26" ht="24.95" customHeight="1" spans="1:11">
      <c r="A26" s="86" t="s">
        <v>947</v>
      </c>
      <c r="B26" s="86" t="s">
        <v>948</v>
      </c>
      <c r="C26" s="86" t="s">
        <v>897</v>
      </c>
      <c r="D26" s="86" t="s">
        <v>949</v>
      </c>
      <c r="E26" s="86" t="s">
        <v>950</v>
      </c>
      <c r="F26" s="87">
        <f t="shared" si="0"/>
        <v>24.75</v>
      </c>
      <c r="G26" s="88">
        <v>78.8</v>
      </c>
      <c r="H26" s="89">
        <f t="shared" si="1"/>
        <v>39.4</v>
      </c>
      <c r="I26" s="89">
        <f t="shared" si="2"/>
        <v>64.15</v>
      </c>
      <c r="J26" s="30">
        <f>RANK(I26,I$4:I$51)</f>
        <v>23</v>
      </c>
      <c r="K26" s="92"/>
    </row>
    <row r="27" ht="24.95" customHeight="1" spans="1:11">
      <c r="A27" s="86" t="s">
        <v>951</v>
      </c>
      <c r="B27" s="86" t="s">
        <v>952</v>
      </c>
      <c r="C27" s="86" t="s">
        <v>953</v>
      </c>
      <c r="D27" s="86" t="s">
        <v>941</v>
      </c>
      <c r="E27" s="86" t="s">
        <v>954</v>
      </c>
      <c r="F27" s="87">
        <f t="shared" si="0"/>
        <v>23.875</v>
      </c>
      <c r="G27" s="88">
        <v>79</v>
      </c>
      <c r="H27" s="89">
        <f t="shared" si="1"/>
        <v>39.5</v>
      </c>
      <c r="I27" s="89">
        <f t="shared" si="2"/>
        <v>63.375</v>
      </c>
      <c r="J27" s="30">
        <f>RANK(I27,I$4:I$51)</f>
        <v>24</v>
      </c>
      <c r="K27" s="92"/>
    </row>
    <row r="28" ht="24.95" customHeight="1" spans="1:11">
      <c r="A28" s="86" t="s">
        <v>955</v>
      </c>
      <c r="B28" s="86" t="s">
        <v>956</v>
      </c>
      <c r="C28" s="86" t="s">
        <v>957</v>
      </c>
      <c r="D28" s="86" t="s">
        <v>958</v>
      </c>
      <c r="E28" s="86" t="s">
        <v>959</v>
      </c>
      <c r="F28" s="87">
        <f t="shared" si="0"/>
        <v>22.75</v>
      </c>
      <c r="G28" s="88">
        <v>80.8</v>
      </c>
      <c r="H28" s="89">
        <f t="shared" si="1"/>
        <v>40.4</v>
      </c>
      <c r="I28" s="89">
        <f t="shared" si="2"/>
        <v>63.15</v>
      </c>
      <c r="J28" s="30">
        <f>RANK(I28,I$4:I$51)</f>
        <v>25</v>
      </c>
      <c r="K28" s="92"/>
    </row>
    <row r="29" ht="24.95" customHeight="1" spans="1:11">
      <c r="A29" s="86" t="s">
        <v>960</v>
      </c>
      <c r="B29" s="86" t="s">
        <v>961</v>
      </c>
      <c r="C29" s="86" t="s">
        <v>962</v>
      </c>
      <c r="D29" s="86" t="s">
        <v>860</v>
      </c>
      <c r="E29" s="86" t="s">
        <v>963</v>
      </c>
      <c r="F29" s="87">
        <f t="shared" si="0"/>
        <v>25.125</v>
      </c>
      <c r="G29" s="88">
        <v>75</v>
      </c>
      <c r="H29" s="89">
        <f t="shared" si="1"/>
        <v>37.5</v>
      </c>
      <c r="I29" s="89">
        <f t="shared" si="2"/>
        <v>62.625</v>
      </c>
      <c r="J29" s="30">
        <f>RANK(I29,I$4:I$51)</f>
        <v>26</v>
      </c>
      <c r="K29" s="92"/>
    </row>
    <row r="30" ht="24.95" customHeight="1" spans="1:11">
      <c r="A30" s="86" t="s">
        <v>964</v>
      </c>
      <c r="B30" s="86" t="s">
        <v>965</v>
      </c>
      <c r="C30" s="86" t="s">
        <v>966</v>
      </c>
      <c r="D30" s="86" t="s">
        <v>967</v>
      </c>
      <c r="E30" s="86" t="s">
        <v>968</v>
      </c>
      <c r="F30" s="87">
        <f t="shared" si="0"/>
        <v>25.5</v>
      </c>
      <c r="G30" s="88">
        <v>0</v>
      </c>
      <c r="H30" s="89">
        <f t="shared" si="1"/>
        <v>0</v>
      </c>
      <c r="I30" s="89">
        <f t="shared" si="2"/>
        <v>25.5</v>
      </c>
      <c r="J30" s="30">
        <f>RANK(I30,I$4:I$51)</f>
        <v>27</v>
      </c>
      <c r="K30" s="92"/>
    </row>
    <row r="31" ht="24.95" customHeight="1" spans="1:11">
      <c r="A31" s="86" t="s">
        <v>969</v>
      </c>
      <c r="B31" s="86" t="s">
        <v>970</v>
      </c>
      <c r="C31" s="86" t="s">
        <v>957</v>
      </c>
      <c r="D31" s="86" t="s">
        <v>958</v>
      </c>
      <c r="E31" s="86" t="s">
        <v>959</v>
      </c>
      <c r="F31" s="87">
        <f t="shared" si="0"/>
        <v>22.75</v>
      </c>
      <c r="G31" s="88">
        <v>0</v>
      </c>
      <c r="H31" s="89">
        <f t="shared" si="1"/>
        <v>0</v>
      </c>
      <c r="I31" s="89">
        <f t="shared" si="2"/>
        <v>22.75</v>
      </c>
      <c r="J31" s="30">
        <f>RANK(I31,I$4:I$51)</f>
        <v>28</v>
      </c>
      <c r="K31" s="92"/>
    </row>
  </sheetData>
  <mergeCells count="1">
    <mergeCell ref="A1:K1"/>
  </mergeCells>
  <printOptions horizontalCentered="1"/>
  <pageMargins left="0.748031496062992" right="0.748031496062992" top="0.826771653543307" bottom="0.708661417322835" header="0.511811023622047" footer="0.511811023622047"/>
  <pageSetup paperSize="9" orientation="landscape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workbookViewId="0">
      <selection activeCell="L1" sqref="L$1:L$1048576"/>
    </sheetView>
  </sheetViews>
  <sheetFormatPr defaultColWidth="9" defaultRowHeight="14.25"/>
  <cols>
    <col min="1" max="1" width="9" style="12"/>
    <col min="2" max="2" width="14.25" style="12" customWidth="1"/>
    <col min="3" max="16384" width="9" style="12"/>
  </cols>
  <sheetData>
    <row r="1" s="12" customFormat="1" ht="23.25" spans="1:11">
      <c r="A1" s="17" t="s">
        <v>971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="12" customFormat="1" ht="24.95" customHeight="1" spans="1:11">
      <c r="A2" s="68" t="s">
        <v>1</v>
      </c>
      <c r="B2" s="68" t="s">
        <v>3</v>
      </c>
      <c r="C2" s="68" t="s">
        <v>706</v>
      </c>
      <c r="D2" s="68" t="s">
        <v>707</v>
      </c>
      <c r="E2" s="68" t="s">
        <v>4</v>
      </c>
      <c r="F2" s="69" t="s">
        <v>5</v>
      </c>
      <c r="G2" s="68" t="s">
        <v>6</v>
      </c>
      <c r="H2" s="68" t="s">
        <v>7</v>
      </c>
      <c r="I2" s="76" t="s">
        <v>8</v>
      </c>
      <c r="J2" s="76" t="s">
        <v>9</v>
      </c>
      <c r="K2" s="77" t="s">
        <v>10</v>
      </c>
    </row>
    <row r="3" s="12" customFormat="1" ht="24.95" customHeight="1" spans="1:11">
      <c r="A3" s="68" t="s">
        <v>972</v>
      </c>
      <c r="B3" s="68" t="s">
        <v>973</v>
      </c>
      <c r="C3" s="70">
        <v>70.5</v>
      </c>
      <c r="D3" s="70">
        <v>57.5</v>
      </c>
      <c r="E3" s="70">
        <v>128</v>
      </c>
      <c r="F3" s="69">
        <f t="shared" ref="F3:F28" si="0">E3*0.2</f>
        <v>25.6</v>
      </c>
      <c r="G3" s="68">
        <v>87.95</v>
      </c>
      <c r="H3" s="68">
        <f t="shared" ref="H3:H28" si="1">G3*0.6</f>
        <v>52.77</v>
      </c>
      <c r="I3" s="76">
        <f t="shared" ref="I3:I28" si="2">F3+H3</f>
        <v>78.37</v>
      </c>
      <c r="J3" s="56">
        <f>RANK(I3,I$3:I$50)</f>
        <v>1</v>
      </c>
      <c r="K3" s="31" t="s">
        <v>15</v>
      </c>
    </row>
    <row r="4" s="12" customFormat="1" ht="24.95" customHeight="1" spans="1:11">
      <c r="A4" s="68" t="s">
        <v>974</v>
      </c>
      <c r="B4" s="68" t="s">
        <v>975</v>
      </c>
      <c r="C4" s="70">
        <v>83</v>
      </c>
      <c r="D4" s="70">
        <v>43.5</v>
      </c>
      <c r="E4" s="70">
        <v>126.5</v>
      </c>
      <c r="F4" s="69">
        <f t="shared" si="0"/>
        <v>25.3</v>
      </c>
      <c r="G4" s="68">
        <v>87.95</v>
      </c>
      <c r="H4" s="68">
        <f t="shared" si="1"/>
        <v>52.77</v>
      </c>
      <c r="I4" s="76">
        <f t="shared" si="2"/>
        <v>78.07</v>
      </c>
      <c r="J4" s="56">
        <f>RANK(I4,I$3:I$50)</f>
        <v>2</v>
      </c>
      <c r="K4" s="31" t="s">
        <v>15</v>
      </c>
    </row>
    <row r="5" s="12" customFormat="1" ht="24.95" customHeight="1" spans="1:11">
      <c r="A5" s="68" t="s">
        <v>976</v>
      </c>
      <c r="B5" s="68" t="s">
        <v>977</v>
      </c>
      <c r="C5" s="70">
        <v>80.5</v>
      </c>
      <c r="D5" s="70">
        <v>48.5</v>
      </c>
      <c r="E5" s="70">
        <v>129</v>
      </c>
      <c r="F5" s="69">
        <f t="shared" si="0"/>
        <v>25.8</v>
      </c>
      <c r="G5" s="68">
        <v>81.08</v>
      </c>
      <c r="H5" s="68">
        <f t="shared" si="1"/>
        <v>48.648</v>
      </c>
      <c r="I5" s="76">
        <f t="shared" si="2"/>
        <v>74.448</v>
      </c>
      <c r="J5" s="56">
        <f>RANK(I5,I$3:I$50)</f>
        <v>3</v>
      </c>
      <c r="K5" s="31" t="s">
        <v>15</v>
      </c>
    </row>
    <row r="6" s="12" customFormat="1" ht="24.95" customHeight="1" spans="1:11">
      <c r="A6" s="68" t="s">
        <v>978</v>
      </c>
      <c r="B6" s="68" t="s">
        <v>979</v>
      </c>
      <c r="C6" s="70">
        <v>64.5</v>
      </c>
      <c r="D6" s="70">
        <v>47</v>
      </c>
      <c r="E6" s="70">
        <v>111.5</v>
      </c>
      <c r="F6" s="69">
        <f t="shared" si="0"/>
        <v>22.3</v>
      </c>
      <c r="G6" s="68">
        <v>85.32</v>
      </c>
      <c r="H6" s="68">
        <f t="shared" si="1"/>
        <v>51.192</v>
      </c>
      <c r="I6" s="76">
        <f t="shared" si="2"/>
        <v>73.492</v>
      </c>
      <c r="J6" s="56">
        <f>RANK(I6,I$3:I$50)</f>
        <v>4</v>
      </c>
      <c r="K6" s="31" t="s">
        <v>15</v>
      </c>
    </row>
    <row r="7" s="12" customFormat="1" ht="24.95" customHeight="1" spans="1:11">
      <c r="A7" s="68" t="s">
        <v>980</v>
      </c>
      <c r="B7" s="68" t="s">
        <v>981</v>
      </c>
      <c r="C7" s="70">
        <v>58.5</v>
      </c>
      <c r="D7" s="70">
        <v>44</v>
      </c>
      <c r="E7" s="70">
        <v>102.5</v>
      </c>
      <c r="F7" s="69">
        <f t="shared" si="0"/>
        <v>20.5</v>
      </c>
      <c r="G7" s="68">
        <v>88.1</v>
      </c>
      <c r="H7" s="68">
        <f t="shared" si="1"/>
        <v>52.86</v>
      </c>
      <c r="I7" s="76">
        <f t="shared" si="2"/>
        <v>73.36</v>
      </c>
      <c r="J7" s="56">
        <f>RANK(I7,I$3:I$50)</f>
        <v>5</v>
      </c>
      <c r="K7" s="31" t="s">
        <v>15</v>
      </c>
    </row>
    <row r="8" s="12" customFormat="1" ht="24.95" customHeight="1" spans="1:11">
      <c r="A8" s="68" t="s">
        <v>982</v>
      </c>
      <c r="B8" s="68" t="s">
        <v>983</v>
      </c>
      <c r="C8" s="70">
        <v>71</v>
      </c>
      <c r="D8" s="70">
        <v>44.5</v>
      </c>
      <c r="E8" s="70">
        <v>115.5</v>
      </c>
      <c r="F8" s="69">
        <f t="shared" si="0"/>
        <v>23.1</v>
      </c>
      <c r="G8" s="68">
        <v>83.76</v>
      </c>
      <c r="H8" s="68">
        <f t="shared" si="1"/>
        <v>50.256</v>
      </c>
      <c r="I8" s="76">
        <f t="shared" si="2"/>
        <v>73.356</v>
      </c>
      <c r="J8" s="56">
        <f>RANK(I8,I$3:I$50)</f>
        <v>6</v>
      </c>
      <c r="K8" s="31" t="s">
        <v>15</v>
      </c>
    </row>
    <row r="9" s="12" customFormat="1" ht="24.95" customHeight="1" spans="1:11">
      <c r="A9" s="68" t="s">
        <v>984</v>
      </c>
      <c r="B9" s="68" t="s">
        <v>985</v>
      </c>
      <c r="C9" s="70">
        <v>68</v>
      </c>
      <c r="D9" s="70">
        <v>51.5</v>
      </c>
      <c r="E9" s="70">
        <v>119.5</v>
      </c>
      <c r="F9" s="69">
        <f t="shared" si="0"/>
        <v>23.9</v>
      </c>
      <c r="G9" s="68">
        <v>81.38</v>
      </c>
      <c r="H9" s="68">
        <f t="shared" si="1"/>
        <v>48.828</v>
      </c>
      <c r="I9" s="76">
        <f t="shared" si="2"/>
        <v>72.728</v>
      </c>
      <c r="J9" s="56">
        <f>RANK(I9,I$3:I$50)</f>
        <v>7</v>
      </c>
      <c r="K9" s="31" t="s">
        <v>15</v>
      </c>
    </row>
    <row r="10" s="12" customFormat="1" ht="24.95" customHeight="1" spans="1:11">
      <c r="A10" s="68" t="s">
        <v>986</v>
      </c>
      <c r="B10" s="68" t="s">
        <v>987</v>
      </c>
      <c r="C10" s="70">
        <v>49</v>
      </c>
      <c r="D10" s="70">
        <v>43</v>
      </c>
      <c r="E10" s="70">
        <v>92</v>
      </c>
      <c r="F10" s="69">
        <f t="shared" si="0"/>
        <v>18.4</v>
      </c>
      <c r="G10" s="68">
        <v>89.34</v>
      </c>
      <c r="H10" s="68">
        <f t="shared" si="1"/>
        <v>53.604</v>
      </c>
      <c r="I10" s="76">
        <f t="shared" si="2"/>
        <v>72.004</v>
      </c>
      <c r="J10" s="56">
        <f>RANK(I10,I$3:I$50)</f>
        <v>8</v>
      </c>
      <c r="K10" s="31" t="s">
        <v>15</v>
      </c>
    </row>
    <row r="11" s="12" customFormat="1" ht="24.95" customHeight="1" spans="1:11">
      <c r="A11" s="68" t="s">
        <v>988</v>
      </c>
      <c r="B11" s="68" t="s">
        <v>989</v>
      </c>
      <c r="C11" s="70">
        <v>44.5</v>
      </c>
      <c r="D11" s="70">
        <v>46.5</v>
      </c>
      <c r="E11" s="70">
        <v>91</v>
      </c>
      <c r="F11" s="69">
        <f t="shared" si="0"/>
        <v>18.2</v>
      </c>
      <c r="G11" s="68">
        <v>88.63</v>
      </c>
      <c r="H11" s="68">
        <f t="shared" si="1"/>
        <v>53.178</v>
      </c>
      <c r="I11" s="76">
        <f t="shared" si="2"/>
        <v>71.378</v>
      </c>
      <c r="J11" s="56">
        <f>RANK(I11,I$3:I$50)</f>
        <v>9</v>
      </c>
      <c r="K11" s="31" t="s">
        <v>15</v>
      </c>
    </row>
    <row r="12" s="12" customFormat="1" ht="24.95" customHeight="1" spans="1:11">
      <c r="A12" s="68" t="s">
        <v>990</v>
      </c>
      <c r="B12" s="68" t="s">
        <v>991</v>
      </c>
      <c r="C12" s="70">
        <v>53</v>
      </c>
      <c r="D12" s="70">
        <v>47.5</v>
      </c>
      <c r="E12" s="70">
        <v>100.5</v>
      </c>
      <c r="F12" s="69">
        <f t="shared" si="0"/>
        <v>20.1</v>
      </c>
      <c r="G12" s="68">
        <v>84.71</v>
      </c>
      <c r="H12" s="68">
        <f t="shared" si="1"/>
        <v>50.826</v>
      </c>
      <c r="I12" s="76">
        <f t="shared" si="2"/>
        <v>70.926</v>
      </c>
      <c r="J12" s="56">
        <f>RANK(I12,I$3:I$50)</f>
        <v>10</v>
      </c>
      <c r="K12" s="31" t="s">
        <v>15</v>
      </c>
    </row>
    <row r="13" s="12" customFormat="1" ht="24.95" customHeight="1" spans="1:11">
      <c r="A13" s="68" t="s">
        <v>992</v>
      </c>
      <c r="B13" s="68" t="s">
        <v>993</v>
      </c>
      <c r="C13" s="70">
        <v>48.5</v>
      </c>
      <c r="D13" s="70">
        <v>45</v>
      </c>
      <c r="E13" s="70">
        <v>93.5</v>
      </c>
      <c r="F13" s="69">
        <f t="shared" si="0"/>
        <v>18.7</v>
      </c>
      <c r="G13" s="68">
        <v>86.83</v>
      </c>
      <c r="H13" s="68">
        <f t="shared" si="1"/>
        <v>52.098</v>
      </c>
      <c r="I13" s="76">
        <f t="shared" si="2"/>
        <v>70.798</v>
      </c>
      <c r="J13" s="56">
        <f>RANK(I13,I$3:I$50)</f>
        <v>11</v>
      </c>
      <c r="K13" s="31" t="s">
        <v>15</v>
      </c>
    </row>
    <row r="14" s="12" customFormat="1" ht="24.95" customHeight="1" spans="1:11">
      <c r="A14" s="68" t="s">
        <v>994</v>
      </c>
      <c r="B14" s="68" t="s">
        <v>995</v>
      </c>
      <c r="C14" s="70">
        <v>60</v>
      </c>
      <c r="D14" s="70">
        <v>40</v>
      </c>
      <c r="E14" s="70">
        <v>100</v>
      </c>
      <c r="F14" s="69">
        <f t="shared" si="0"/>
        <v>20</v>
      </c>
      <c r="G14" s="68">
        <v>82.9</v>
      </c>
      <c r="H14" s="68">
        <f t="shared" si="1"/>
        <v>49.74</v>
      </c>
      <c r="I14" s="76">
        <f t="shared" si="2"/>
        <v>69.74</v>
      </c>
      <c r="J14" s="56">
        <f>RANK(I14,I$3:I$50)</f>
        <v>12</v>
      </c>
      <c r="K14" s="31" t="s">
        <v>15</v>
      </c>
    </row>
    <row r="15" s="12" customFormat="1" ht="24.95" customHeight="1" spans="1:11">
      <c r="A15" s="68" t="s">
        <v>996</v>
      </c>
      <c r="B15" s="68" t="s">
        <v>997</v>
      </c>
      <c r="C15" s="70">
        <v>50.5</v>
      </c>
      <c r="D15" s="70">
        <v>34.5</v>
      </c>
      <c r="E15" s="70">
        <v>85</v>
      </c>
      <c r="F15" s="69">
        <f t="shared" si="0"/>
        <v>17</v>
      </c>
      <c r="G15" s="68">
        <v>86.28</v>
      </c>
      <c r="H15" s="68">
        <f t="shared" si="1"/>
        <v>51.768</v>
      </c>
      <c r="I15" s="76">
        <f t="shared" si="2"/>
        <v>68.768</v>
      </c>
      <c r="J15" s="56">
        <f>RANK(I15,I$3:I$50)</f>
        <v>13</v>
      </c>
      <c r="K15" s="31" t="s">
        <v>15</v>
      </c>
    </row>
    <row r="16" s="12" customFormat="1" ht="24.95" customHeight="1" spans="1:11">
      <c r="A16" s="68" t="s">
        <v>998</v>
      </c>
      <c r="B16" s="68" t="s">
        <v>999</v>
      </c>
      <c r="C16" s="70">
        <v>66.5</v>
      </c>
      <c r="D16" s="70">
        <v>34.5</v>
      </c>
      <c r="E16" s="70">
        <v>101</v>
      </c>
      <c r="F16" s="69">
        <f t="shared" si="0"/>
        <v>20.2</v>
      </c>
      <c r="G16" s="68">
        <v>80.87</v>
      </c>
      <c r="H16" s="68">
        <f t="shared" si="1"/>
        <v>48.522</v>
      </c>
      <c r="I16" s="76">
        <f t="shared" si="2"/>
        <v>68.722</v>
      </c>
      <c r="J16" s="56">
        <f>RANK(I16,I$3:I$50)</f>
        <v>14</v>
      </c>
      <c r="K16" s="31" t="s">
        <v>15</v>
      </c>
    </row>
    <row r="17" s="12" customFormat="1" ht="24.95" customHeight="1" spans="1:11">
      <c r="A17" s="68" t="s">
        <v>1000</v>
      </c>
      <c r="B17" s="68" t="s">
        <v>1001</v>
      </c>
      <c r="C17" s="70">
        <v>54.5</v>
      </c>
      <c r="D17" s="70">
        <v>51</v>
      </c>
      <c r="E17" s="70">
        <v>105.5</v>
      </c>
      <c r="F17" s="69">
        <f t="shared" si="0"/>
        <v>21.1</v>
      </c>
      <c r="G17" s="68">
        <v>79.35</v>
      </c>
      <c r="H17" s="68">
        <f t="shared" si="1"/>
        <v>47.61</v>
      </c>
      <c r="I17" s="76">
        <f t="shared" si="2"/>
        <v>68.71</v>
      </c>
      <c r="J17" s="56">
        <f>RANK(I17,I$3:I$50)</f>
        <v>15</v>
      </c>
      <c r="K17" s="31" t="s">
        <v>15</v>
      </c>
    </row>
    <row r="18" s="67" customFormat="1" ht="24.95" customHeight="1" spans="1:11">
      <c r="A18" s="71" t="s">
        <v>1002</v>
      </c>
      <c r="B18" s="115" t="s">
        <v>1003</v>
      </c>
      <c r="C18" s="71"/>
      <c r="D18" s="71"/>
      <c r="E18" s="71">
        <v>83</v>
      </c>
      <c r="F18" s="69">
        <f t="shared" si="0"/>
        <v>16.6</v>
      </c>
      <c r="G18" s="71">
        <v>85.51</v>
      </c>
      <c r="H18" s="68">
        <f t="shared" si="1"/>
        <v>51.306</v>
      </c>
      <c r="I18" s="76">
        <f t="shared" si="2"/>
        <v>67.906</v>
      </c>
      <c r="J18" s="56">
        <f>RANK(I18,I$3:I$50)</f>
        <v>16</v>
      </c>
      <c r="K18" s="77"/>
    </row>
    <row r="19" s="12" customFormat="1" ht="24.95" customHeight="1" spans="1:11">
      <c r="A19" s="68" t="s">
        <v>1004</v>
      </c>
      <c r="B19" s="68" t="s">
        <v>1005</v>
      </c>
      <c r="C19" s="70">
        <v>47.5</v>
      </c>
      <c r="D19" s="70">
        <v>43</v>
      </c>
      <c r="E19" s="70">
        <v>90.5</v>
      </c>
      <c r="F19" s="69">
        <f t="shared" si="0"/>
        <v>18.1</v>
      </c>
      <c r="G19" s="68">
        <v>82.52</v>
      </c>
      <c r="H19" s="68">
        <f t="shared" si="1"/>
        <v>49.512</v>
      </c>
      <c r="I19" s="76">
        <f t="shared" si="2"/>
        <v>67.612</v>
      </c>
      <c r="J19" s="56">
        <f>RANK(I19,I$3:I$50)</f>
        <v>17</v>
      </c>
      <c r="K19" s="77"/>
    </row>
    <row r="20" s="12" customFormat="1" ht="24.95" customHeight="1" spans="1:11">
      <c r="A20" s="68" t="s">
        <v>1006</v>
      </c>
      <c r="B20" s="68" t="s">
        <v>1007</v>
      </c>
      <c r="C20" s="70">
        <v>41.5</v>
      </c>
      <c r="D20" s="70">
        <v>41.5</v>
      </c>
      <c r="E20" s="70">
        <v>83</v>
      </c>
      <c r="F20" s="69">
        <f t="shared" si="0"/>
        <v>16.6</v>
      </c>
      <c r="G20" s="68">
        <v>84.08</v>
      </c>
      <c r="H20" s="68">
        <f t="shared" si="1"/>
        <v>50.448</v>
      </c>
      <c r="I20" s="76">
        <f t="shared" si="2"/>
        <v>67.048</v>
      </c>
      <c r="J20" s="56">
        <f>RANK(I20,I$3:I$50)</f>
        <v>18</v>
      </c>
      <c r="K20" s="77"/>
    </row>
    <row r="21" s="12" customFormat="1" ht="24.95" customHeight="1" spans="1:11">
      <c r="A21" s="68" t="s">
        <v>1008</v>
      </c>
      <c r="B21" s="68" t="s">
        <v>1009</v>
      </c>
      <c r="C21" s="70">
        <v>44</v>
      </c>
      <c r="D21" s="70">
        <v>39</v>
      </c>
      <c r="E21" s="70">
        <v>83</v>
      </c>
      <c r="F21" s="69">
        <f t="shared" si="0"/>
        <v>16.6</v>
      </c>
      <c r="G21" s="68">
        <v>82.6</v>
      </c>
      <c r="H21" s="68">
        <f t="shared" si="1"/>
        <v>49.56</v>
      </c>
      <c r="I21" s="76">
        <f t="shared" si="2"/>
        <v>66.16</v>
      </c>
      <c r="J21" s="56">
        <f>RANK(I21,I$3:I$50)</f>
        <v>19</v>
      </c>
      <c r="K21" s="77"/>
    </row>
    <row r="22" s="12" customFormat="1" ht="24.95" customHeight="1" spans="1:11">
      <c r="A22" s="68" t="s">
        <v>1010</v>
      </c>
      <c r="B22" s="68" t="s">
        <v>1011</v>
      </c>
      <c r="C22" s="70">
        <v>40.5</v>
      </c>
      <c r="D22" s="70">
        <v>42.5</v>
      </c>
      <c r="E22" s="70">
        <v>83</v>
      </c>
      <c r="F22" s="69">
        <f t="shared" si="0"/>
        <v>16.6</v>
      </c>
      <c r="G22" s="68">
        <v>82.45</v>
      </c>
      <c r="H22" s="68">
        <f t="shared" si="1"/>
        <v>49.47</v>
      </c>
      <c r="I22" s="76">
        <f t="shared" si="2"/>
        <v>66.07</v>
      </c>
      <c r="J22" s="56">
        <f>RANK(I22,I$3:I$50)</f>
        <v>20</v>
      </c>
      <c r="K22" s="77"/>
    </row>
    <row r="23" s="12" customFormat="1" ht="24.95" customHeight="1" spans="1:11">
      <c r="A23" s="68" t="s">
        <v>1012</v>
      </c>
      <c r="B23" s="68" t="s">
        <v>1013</v>
      </c>
      <c r="C23" s="70">
        <v>42</v>
      </c>
      <c r="D23" s="70">
        <v>30.5</v>
      </c>
      <c r="E23" s="70">
        <v>72.5</v>
      </c>
      <c r="F23" s="69">
        <f t="shared" si="0"/>
        <v>14.5</v>
      </c>
      <c r="G23" s="68">
        <v>82.49</v>
      </c>
      <c r="H23" s="68">
        <f t="shared" si="1"/>
        <v>49.494</v>
      </c>
      <c r="I23" s="76">
        <f t="shared" si="2"/>
        <v>63.994</v>
      </c>
      <c r="J23" s="56">
        <f>RANK(I23,I$3:I$50)</f>
        <v>21</v>
      </c>
      <c r="K23" s="77"/>
    </row>
    <row r="24" s="12" customFormat="1" ht="24.95" customHeight="1" spans="1:11">
      <c r="A24" s="68" t="s">
        <v>1014</v>
      </c>
      <c r="B24" s="68" t="s">
        <v>1015</v>
      </c>
      <c r="C24" s="70">
        <v>34</v>
      </c>
      <c r="D24" s="70">
        <v>45</v>
      </c>
      <c r="E24" s="70">
        <v>79</v>
      </c>
      <c r="F24" s="69">
        <f t="shared" si="0"/>
        <v>15.8</v>
      </c>
      <c r="G24" s="68">
        <v>80.08</v>
      </c>
      <c r="H24" s="68">
        <f t="shared" si="1"/>
        <v>48.048</v>
      </c>
      <c r="I24" s="76">
        <f t="shared" si="2"/>
        <v>63.848</v>
      </c>
      <c r="J24" s="56">
        <f>RANK(I24,I$3:I$50)</f>
        <v>22</v>
      </c>
      <c r="K24" s="77"/>
    </row>
    <row r="25" s="12" customFormat="1" ht="24.95" customHeight="1" spans="1:11">
      <c r="A25" s="68" t="s">
        <v>1016</v>
      </c>
      <c r="B25" s="68" t="s">
        <v>1017</v>
      </c>
      <c r="C25" s="70">
        <v>34</v>
      </c>
      <c r="D25" s="70">
        <v>41</v>
      </c>
      <c r="E25" s="70">
        <v>75</v>
      </c>
      <c r="F25" s="69">
        <f t="shared" si="0"/>
        <v>15</v>
      </c>
      <c r="G25" s="68">
        <v>80.65</v>
      </c>
      <c r="H25" s="68">
        <f t="shared" si="1"/>
        <v>48.39</v>
      </c>
      <c r="I25" s="76">
        <f t="shared" si="2"/>
        <v>63.39</v>
      </c>
      <c r="J25" s="56">
        <f>RANK(I25,I$3:I$50)</f>
        <v>23</v>
      </c>
      <c r="K25" s="77"/>
    </row>
    <row r="26" s="12" customFormat="1" ht="24.95" customHeight="1" spans="1:11">
      <c r="A26" s="73" t="s">
        <v>1018</v>
      </c>
      <c r="B26" s="73" t="s">
        <v>1019</v>
      </c>
      <c r="C26" s="74">
        <v>35</v>
      </c>
      <c r="D26" s="74">
        <v>45.5</v>
      </c>
      <c r="E26" s="74">
        <v>80.5</v>
      </c>
      <c r="F26" s="75">
        <f t="shared" si="0"/>
        <v>16.1</v>
      </c>
      <c r="G26" s="73">
        <v>77.18</v>
      </c>
      <c r="H26" s="73">
        <f t="shared" si="1"/>
        <v>46.308</v>
      </c>
      <c r="I26" s="78">
        <f t="shared" si="2"/>
        <v>62.408</v>
      </c>
      <c r="J26" s="79">
        <f>RANK(I26,I$3:I$50)</f>
        <v>24</v>
      </c>
      <c r="K26" s="80"/>
    </row>
    <row r="27" s="12" customFormat="1" ht="24.95" customHeight="1" spans="1:11">
      <c r="A27" s="18" t="s">
        <v>1020</v>
      </c>
      <c r="B27" s="18" t="s">
        <v>1021</v>
      </c>
      <c r="C27" s="30">
        <v>32</v>
      </c>
      <c r="D27" s="30">
        <v>33.5</v>
      </c>
      <c r="E27" s="30">
        <v>65.5</v>
      </c>
      <c r="F27" s="20">
        <f t="shared" si="0"/>
        <v>13.1</v>
      </c>
      <c r="G27" s="18">
        <v>76.55</v>
      </c>
      <c r="H27" s="18">
        <f t="shared" si="1"/>
        <v>45.93</v>
      </c>
      <c r="I27" s="28">
        <f t="shared" si="2"/>
        <v>59.03</v>
      </c>
      <c r="J27" s="81">
        <f>RANK(I27,I$3:I$50)</f>
        <v>25</v>
      </c>
      <c r="K27" s="29"/>
    </row>
    <row r="28" s="12" customFormat="1" ht="29" customHeight="1" spans="1:11">
      <c r="A28" s="18" t="s">
        <v>1022</v>
      </c>
      <c r="B28" s="18" t="s">
        <v>1023</v>
      </c>
      <c r="C28" s="30">
        <v>31.5</v>
      </c>
      <c r="D28" s="30">
        <v>36.5</v>
      </c>
      <c r="E28" s="30">
        <v>68</v>
      </c>
      <c r="F28" s="20">
        <f t="shared" si="0"/>
        <v>13.6</v>
      </c>
      <c r="G28" s="18">
        <v>72.1</v>
      </c>
      <c r="H28" s="18">
        <f t="shared" si="1"/>
        <v>43.26</v>
      </c>
      <c r="I28" s="28">
        <f t="shared" si="2"/>
        <v>56.86</v>
      </c>
      <c r="J28" s="81">
        <f>RANK(I28,I$3:I$50)</f>
        <v>26</v>
      </c>
      <c r="K28" s="29"/>
    </row>
  </sheetData>
  <mergeCells count="1">
    <mergeCell ref="A1:K1"/>
  </mergeCells>
  <pageMargins left="0.75" right="0.75" top="0.81" bottom="0.71" header="0.5" footer="0.5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workbookViewId="0">
      <pane ySplit="2" topLeftCell="A3" activePane="bottomLeft" state="frozen"/>
      <selection/>
      <selection pane="bottomLeft" activeCell="O13" sqref="O13"/>
    </sheetView>
  </sheetViews>
  <sheetFormatPr defaultColWidth="9" defaultRowHeight="14.25"/>
  <cols>
    <col min="1" max="1" width="9" style="1"/>
    <col min="2" max="2" width="14" style="4" customWidth="1"/>
    <col min="3" max="3" width="8.875" style="1" customWidth="1"/>
    <col min="4" max="4" width="8.125" style="1" customWidth="1"/>
    <col min="5" max="5" width="7.375" style="1" customWidth="1"/>
    <col min="6" max="6" width="8.75" style="58" customWidth="1"/>
    <col min="7" max="7" width="9.25" style="3" customWidth="1"/>
    <col min="8" max="8" width="10.625" style="1" customWidth="1"/>
    <col min="9" max="9" width="10.875" style="1" customWidth="1"/>
    <col min="10" max="10" width="7.25" style="1" customWidth="1"/>
    <col min="11" max="11" width="10.875" style="4" customWidth="1"/>
    <col min="12" max="16384" width="9" style="1"/>
  </cols>
  <sheetData>
    <row r="1" ht="32.25" customHeight="1" spans="1:11">
      <c r="A1" s="17" t="s">
        <v>1024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ht="30.75" customHeight="1" spans="1:11">
      <c r="A2" s="61" t="s">
        <v>1</v>
      </c>
      <c r="B2" s="61" t="s">
        <v>3</v>
      </c>
      <c r="C2" s="61" t="s">
        <v>706</v>
      </c>
      <c r="D2" s="61" t="s">
        <v>707</v>
      </c>
      <c r="E2" s="61" t="s">
        <v>4</v>
      </c>
      <c r="F2" s="62" t="s">
        <v>5</v>
      </c>
      <c r="G2" s="64" t="s">
        <v>6</v>
      </c>
      <c r="H2" s="61" t="s">
        <v>7</v>
      </c>
      <c r="I2" s="62" t="s">
        <v>8</v>
      </c>
      <c r="J2" s="62" t="s">
        <v>9</v>
      </c>
      <c r="K2" s="61" t="s">
        <v>10</v>
      </c>
    </row>
    <row r="3" ht="30.75" customHeight="1" spans="1:11">
      <c r="A3" s="61" t="s">
        <v>1025</v>
      </c>
      <c r="B3" s="61" t="s">
        <v>1026</v>
      </c>
      <c r="C3" s="61" t="s">
        <v>878</v>
      </c>
      <c r="D3" s="61" t="s">
        <v>810</v>
      </c>
      <c r="E3" s="61" t="s">
        <v>1027</v>
      </c>
      <c r="F3" s="62">
        <f t="shared" ref="F3:F32" si="0">E3*0.2</f>
        <v>31.6</v>
      </c>
      <c r="G3" s="64">
        <v>89.8</v>
      </c>
      <c r="H3" s="61">
        <f t="shared" ref="H3:H32" si="1">G3*0.6</f>
        <v>53.88</v>
      </c>
      <c r="I3" s="62">
        <f t="shared" ref="I3:I32" si="2">F3+H3</f>
        <v>85.48</v>
      </c>
      <c r="J3" s="56">
        <f>RANK(I3,I$3:I$50)</f>
        <v>1</v>
      </c>
      <c r="K3" s="31" t="s">
        <v>15</v>
      </c>
    </row>
    <row r="4" ht="30.75" customHeight="1" spans="1:11">
      <c r="A4" s="61" t="s">
        <v>1028</v>
      </c>
      <c r="B4" s="61" t="s">
        <v>1029</v>
      </c>
      <c r="C4" s="61" t="s">
        <v>1030</v>
      </c>
      <c r="D4" s="61" t="s">
        <v>1031</v>
      </c>
      <c r="E4" s="61" t="s">
        <v>1032</v>
      </c>
      <c r="F4" s="62">
        <f t="shared" si="0"/>
        <v>31.1</v>
      </c>
      <c r="G4" s="64">
        <v>90.5</v>
      </c>
      <c r="H4" s="61">
        <f t="shared" si="1"/>
        <v>54.3</v>
      </c>
      <c r="I4" s="62">
        <f t="shared" si="2"/>
        <v>85.4</v>
      </c>
      <c r="J4" s="56">
        <f>RANK(I4,I$3:I$50)</f>
        <v>2</v>
      </c>
      <c r="K4" s="31" t="s">
        <v>15</v>
      </c>
    </row>
    <row r="5" ht="30.75" customHeight="1" spans="1:11">
      <c r="A5" s="61" t="s">
        <v>1033</v>
      </c>
      <c r="B5" s="61" t="s">
        <v>1034</v>
      </c>
      <c r="C5" s="61" t="s">
        <v>1035</v>
      </c>
      <c r="D5" s="61" t="s">
        <v>864</v>
      </c>
      <c r="E5" s="61" t="s">
        <v>1036</v>
      </c>
      <c r="F5" s="62">
        <f t="shared" si="0"/>
        <v>30.2</v>
      </c>
      <c r="G5" s="64">
        <v>89.6</v>
      </c>
      <c r="H5" s="61">
        <f t="shared" si="1"/>
        <v>53.76</v>
      </c>
      <c r="I5" s="62">
        <f t="shared" si="2"/>
        <v>83.96</v>
      </c>
      <c r="J5" s="56">
        <f>RANK(I5,I$3:I$50)</f>
        <v>3</v>
      </c>
      <c r="K5" s="31" t="s">
        <v>15</v>
      </c>
    </row>
    <row r="6" ht="30.75" customHeight="1" spans="1:11">
      <c r="A6" s="61" t="s">
        <v>1037</v>
      </c>
      <c r="B6" s="61" t="s">
        <v>1038</v>
      </c>
      <c r="C6" s="61" t="s">
        <v>1039</v>
      </c>
      <c r="D6" s="61" t="s">
        <v>839</v>
      </c>
      <c r="E6" s="61" t="s">
        <v>1032</v>
      </c>
      <c r="F6" s="62">
        <f t="shared" si="0"/>
        <v>31.1</v>
      </c>
      <c r="G6" s="64">
        <v>87.7</v>
      </c>
      <c r="H6" s="61">
        <f t="shared" si="1"/>
        <v>52.62</v>
      </c>
      <c r="I6" s="62">
        <f t="shared" si="2"/>
        <v>83.72</v>
      </c>
      <c r="J6" s="56">
        <f>RANK(I6,I$3:I$50)</f>
        <v>4</v>
      </c>
      <c r="K6" s="31" t="s">
        <v>15</v>
      </c>
    </row>
    <row r="7" ht="30.75" customHeight="1" spans="1:11">
      <c r="A7" s="61" t="s">
        <v>1040</v>
      </c>
      <c r="B7" s="61" t="s">
        <v>1041</v>
      </c>
      <c r="C7" s="61" t="s">
        <v>782</v>
      </c>
      <c r="D7" s="61" t="s">
        <v>1042</v>
      </c>
      <c r="E7" s="61" t="s">
        <v>886</v>
      </c>
      <c r="F7" s="62">
        <f t="shared" si="0"/>
        <v>31</v>
      </c>
      <c r="G7" s="64">
        <v>86.7</v>
      </c>
      <c r="H7" s="61">
        <f t="shared" si="1"/>
        <v>52.02</v>
      </c>
      <c r="I7" s="62">
        <f t="shared" si="2"/>
        <v>83.02</v>
      </c>
      <c r="J7" s="56">
        <f>RANK(I7,I$3:I$50)</f>
        <v>5</v>
      </c>
      <c r="K7" s="31" t="s">
        <v>15</v>
      </c>
    </row>
    <row r="8" ht="30.75" customHeight="1" spans="1:11">
      <c r="A8" s="61" t="s">
        <v>1043</v>
      </c>
      <c r="B8" s="61" t="s">
        <v>1044</v>
      </c>
      <c r="C8" s="66">
        <v>74</v>
      </c>
      <c r="D8" s="66">
        <v>75</v>
      </c>
      <c r="E8" s="66">
        <v>149</v>
      </c>
      <c r="F8" s="62">
        <f t="shared" si="0"/>
        <v>29.8</v>
      </c>
      <c r="G8" s="64">
        <v>88.2</v>
      </c>
      <c r="H8" s="61">
        <f t="shared" si="1"/>
        <v>52.92</v>
      </c>
      <c r="I8" s="62">
        <f t="shared" si="2"/>
        <v>82.72</v>
      </c>
      <c r="J8" s="56">
        <f>RANK(I8,I$3:I$50)</f>
        <v>6</v>
      </c>
      <c r="K8" s="31" t="s">
        <v>15</v>
      </c>
    </row>
    <row r="9" ht="30.75" customHeight="1" spans="1:11">
      <c r="A9" s="61" t="s">
        <v>1045</v>
      </c>
      <c r="B9" s="61" t="s">
        <v>1046</v>
      </c>
      <c r="C9" s="66">
        <v>73</v>
      </c>
      <c r="D9" s="66">
        <v>76.5</v>
      </c>
      <c r="E9" s="66">
        <v>149.5</v>
      </c>
      <c r="F9" s="62">
        <f t="shared" si="0"/>
        <v>29.9</v>
      </c>
      <c r="G9" s="64">
        <v>87.2</v>
      </c>
      <c r="H9" s="61">
        <f t="shared" si="1"/>
        <v>52.32</v>
      </c>
      <c r="I9" s="62">
        <f t="shared" si="2"/>
        <v>82.22</v>
      </c>
      <c r="J9" s="56">
        <f>RANK(I9,I$3:I$50)</f>
        <v>7</v>
      </c>
      <c r="K9" s="31" t="s">
        <v>15</v>
      </c>
    </row>
    <row r="10" ht="30.75" customHeight="1" spans="1:11">
      <c r="A10" s="61" t="s">
        <v>1047</v>
      </c>
      <c r="B10" s="61" t="s">
        <v>1048</v>
      </c>
      <c r="C10" s="66">
        <v>69.5</v>
      </c>
      <c r="D10" s="66">
        <v>68.5</v>
      </c>
      <c r="E10" s="66">
        <v>138</v>
      </c>
      <c r="F10" s="62">
        <f t="shared" si="0"/>
        <v>27.6</v>
      </c>
      <c r="G10" s="64">
        <v>90.7</v>
      </c>
      <c r="H10" s="61">
        <f t="shared" si="1"/>
        <v>54.42</v>
      </c>
      <c r="I10" s="62">
        <f t="shared" si="2"/>
        <v>82.02</v>
      </c>
      <c r="J10" s="56">
        <f>RANK(I10,I$3:I$50)</f>
        <v>8</v>
      </c>
      <c r="K10" s="31" t="s">
        <v>15</v>
      </c>
    </row>
    <row r="11" ht="30.75" customHeight="1" spans="1:11">
      <c r="A11" s="61" t="s">
        <v>1049</v>
      </c>
      <c r="B11" s="61" t="s">
        <v>1050</v>
      </c>
      <c r="C11" s="61" t="s">
        <v>772</v>
      </c>
      <c r="D11" s="61" t="s">
        <v>844</v>
      </c>
      <c r="E11" s="61" t="s">
        <v>807</v>
      </c>
      <c r="F11" s="62">
        <f t="shared" si="0"/>
        <v>30.1</v>
      </c>
      <c r="G11" s="64">
        <v>86.5</v>
      </c>
      <c r="H11" s="61">
        <f t="shared" si="1"/>
        <v>51.9</v>
      </c>
      <c r="I11" s="62">
        <f t="shared" si="2"/>
        <v>82</v>
      </c>
      <c r="J11" s="56">
        <f>RANK(I11,I$3:I$50)</f>
        <v>9</v>
      </c>
      <c r="K11" s="31" t="s">
        <v>15</v>
      </c>
    </row>
    <row r="12" ht="30.75" customHeight="1" spans="1:11">
      <c r="A12" s="61" t="s">
        <v>1051</v>
      </c>
      <c r="B12" s="61" t="s">
        <v>1052</v>
      </c>
      <c r="C12" s="66">
        <v>69</v>
      </c>
      <c r="D12" s="66">
        <v>76.5</v>
      </c>
      <c r="E12" s="66">
        <v>145.5</v>
      </c>
      <c r="F12" s="62">
        <f t="shared" si="0"/>
        <v>29.1</v>
      </c>
      <c r="G12" s="64">
        <v>86.6</v>
      </c>
      <c r="H12" s="61">
        <f t="shared" si="1"/>
        <v>51.96</v>
      </c>
      <c r="I12" s="62">
        <f t="shared" si="2"/>
        <v>81.06</v>
      </c>
      <c r="J12" s="56">
        <f>RANK(I12,I$3:I$50)</f>
        <v>10</v>
      </c>
      <c r="K12" s="31" t="s">
        <v>15</v>
      </c>
    </row>
    <row r="13" ht="30.75" customHeight="1" spans="1:11">
      <c r="A13" s="61" t="s">
        <v>1053</v>
      </c>
      <c r="B13" s="61" t="s">
        <v>1054</v>
      </c>
      <c r="C13" s="66">
        <v>73.5</v>
      </c>
      <c r="D13" s="66">
        <v>67</v>
      </c>
      <c r="E13" s="66">
        <v>140.5</v>
      </c>
      <c r="F13" s="62">
        <f t="shared" si="0"/>
        <v>28.1</v>
      </c>
      <c r="G13" s="64">
        <v>87.5</v>
      </c>
      <c r="H13" s="61">
        <f t="shared" si="1"/>
        <v>52.5</v>
      </c>
      <c r="I13" s="62">
        <f t="shared" si="2"/>
        <v>80.6</v>
      </c>
      <c r="J13" s="56">
        <f>RANK(I13,I$3:I$50)</f>
        <v>11</v>
      </c>
      <c r="K13" s="31" t="s">
        <v>15</v>
      </c>
    </row>
    <row r="14" ht="30.75" customHeight="1" spans="1:11">
      <c r="A14" s="61" t="s">
        <v>1055</v>
      </c>
      <c r="B14" s="61" t="s">
        <v>1056</v>
      </c>
      <c r="C14" s="66">
        <v>64.5</v>
      </c>
      <c r="D14" s="66">
        <v>68.5</v>
      </c>
      <c r="E14" s="66">
        <v>133</v>
      </c>
      <c r="F14" s="62">
        <f t="shared" si="0"/>
        <v>26.6</v>
      </c>
      <c r="G14" s="64">
        <v>88.4</v>
      </c>
      <c r="H14" s="61">
        <f t="shared" si="1"/>
        <v>53.04</v>
      </c>
      <c r="I14" s="62">
        <f t="shared" si="2"/>
        <v>79.64</v>
      </c>
      <c r="J14" s="56">
        <f>RANK(I14,I$3:I$50)</f>
        <v>12</v>
      </c>
      <c r="K14" s="31" t="s">
        <v>15</v>
      </c>
    </row>
    <row r="15" ht="30.75" customHeight="1" spans="1:11">
      <c r="A15" s="61" t="s">
        <v>1057</v>
      </c>
      <c r="B15" s="61" t="s">
        <v>1058</v>
      </c>
      <c r="C15" s="66">
        <v>67</v>
      </c>
      <c r="D15" s="66">
        <v>70.5</v>
      </c>
      <c r="E15" s="66">
        <v>137.5</v>
      </c>
      <c r="F15" s="62">
        <f t="shared" si="0"/>
        <v>27.5</v>
      </c>
      <c r="G15" s="64">
        <v>86.8</v>
      </c>
      <c r="H15" s="61">
        <f t="shared" si="1"/>
        <v>52.08</v>
      </c>
      <c r="I15" s="62">
        <f t="shared" si="2"/>
        <v>79.58</v>
      </c>
      <c r="J15" s="56">
        <f>RANK(I15,I$3:I$50)</f>
        <v>13</v>
      </c>
      <c r="K15" s="31" t="s">
        <v>15</v>
      </c>
    </row>
    <row r="16" ht="30.75" customHeight="1" spans="1:11">
      <c r="A16" s="61" t="s">
        <v>1059</v>
      </c>
      <c r="B16" s="61" t="s">
        <v>1060</v>
      </c>
      <c r="C16" s="66">
        <v>62.5</v>
      </c>
      <c r="D16" s="66">
        <v>74.5</v>
      </c>
      <c r="E16" s="66">
        <v>137</v>
      </c>
      <c r="F16" s="62">
        <f t="shared" si="0"/>
        <v>27.4</v>
      </c>
      <c r="G16" s="64">
        <v>86.5</v>
      </c>
      <c r="H16" s="61">
        <f t="shared" si="1"/>
        <v>51.9</v>
      </c>
      <c r="I16" s="62">
        <f t="shared" si="2"/>
        <v>79.3</v>
      </c>
      <c r="J16" s="56">
        <f>RANK(I16,I$3:I$50)</f>
        <v>14</v>
      </c>
      <c r="K16" s="31" t="s">
        <v>15</v>
      </c>
    </row>
    <row r="17" ht="30.75" customHeight="1" spans="1:11">
      <c r="A17" s="61" t="s">
        <v>1061</v>
      </c>
      <c r="B17" s="61" t="s">
        <v>1062</v>
      </c>
      <c r="C17" s="66">
        <v>65</v>
      </c>
      <c r="D17" s="66">
        <v>68</v>
      </c>
      <c r="E17" s="66">
        <v>133</v>
      </c>
      <c r="F17" s="62">
        <f t="shared" si="0"/>
        <v>26.6</v>
      </c>
      <c r="G17" s="64">
        <v>86.8</v>
      </c>
      <c r="H17" s="61">
        <f t="shared" si="1"/>
        <v>52.08</v>
      </c>
      <c r="I17" s="62">
        <f t="shared" si="2"/>
        <v>78.68</v>
      </c>
      <c r="J17" s="56">
        <f>RANK(I17,I$3:I$50)</f>
        <v>15</v>
      </c>
      <c r="K17" s="31" t="s">
        <v>15</v>
      </c>
    </row>
    <row r="18" ht="30.75" customHeight="1" spans="1:11">
      <c r="A18" s="61" t="s">
        <v>1063</v>
      </c>
      <c r="B18" s="61" t="s">
        <v>1064</v>
      </c>
      <c r="C18" s="66">
        <v>69.5</v>
      </c>
      <c r="D18" s="66">
        <v>67</v>
      </c>
      <c r="E18" s="66">
        <v>136.5</v>
      </c>
      <c r="F18" s="62">
        <f t="shared" si="0"/>
        <v>27.3</v>
      </c>
      <c r="G18" s="64">
        <v>84.9</v>
      </c>
      <c r="H18" s="61">
        <f t="shared" si="1"/>
        <v>50.94</v>
      </c>
      <c r="I18" s="62">
        <f t="shared" si="2"/>
        <v>78.24</v>
      </c>
      <c r="J18" s="56">
        <f>RANK(I18,I$3:I$50)</f>
        <v>16</v>
      </c>
      <c r="K18" s="61"/>
    </row>
    <row r="19" ht="30.75" customHeight="1" spans="1:11">
      <c r="A19" s="61" t="s">
        <v>1065</v>
      </c>
      <c r="B19" s="61" t="s">
        <v>1066</v>
      </c>
      <c r="C19" s="66">
        <v>70.5</v>
      </c>
      <c r="D19" s="66">
        <v>67</v>
      </c>
      <c r="E19" s="66">
        <v>137.5</v>
      </c>
      <c r="F19" s="62">
        <f t="shared" si="0"/>
        <v>27.5</v>
      </c>
      <c r="G19" s="64">
        <v>84.3</v>
      </c>
      <c r="H19" s="61">
        <f t="shared" si="1"/>
        <v>50.58</v>
      </c>
      <c r="I19" s="62">
        <f t="shared" si="2"/>
        <v>78.08</v>
      </c>
      <c r="J19" s="56">
        <f>RANK(I19,I$3:I$50)</f>
        <v>17</v>
      </c>
      <c r="K19" s="61"/>
    </row>
    <row r="20" ht="30.75" customHeight="1" spans="1:11">
      <c r="A20" s="61" t="s">
        <v>1067</v>
      </c>
      <c r="B20" s="61" t="s">
        <v>1068</v>
      </c>
      <c r="C20" s="66">
        <v>67</v>
      </c>
      <c r="D20" s="66">
        <v>64</v>
      </c>
      <c r="E20" s="66">
        <v>131</v>
      </c>
      <c r="F20" s="62">
        <f t="shared" si="0"/>
        <v>26.2</v>
      </c>
      <c r="G20" s="64">
        <v>85.8</v>
      </c>
      <c r="H20" s="61">
        <f t="shared" si="1"/>
        <v>51.48</v>
      </c>
      <c r="I20" s="62">
        <f t="shared" si="2"/>
        <v>77.68</v>
      </c>
      <c r="J20" s="56">
        <f>RANK(I20,I$3:I$50)</f>
        <v>18</v>
      </c>
      <c r="K20" s="61"/>
    </row>
    <row r="21" ht="30.75" customHeight="1" spans="1:11">
      <c r="A21" s="61" t="s">
        <v>1069</v>
      </c>
      <c r="B21" s="61" t="s">
        <v>1070</v>
      </c>
      <c r="C21" s="66">
        <v>62</v>
      </c>
      <c r="D21" s="66">
        <v>66.5</v>
      </c>
      <c r="E21" s="66">
        <v>128.5</v>
      </c>
      <c r="F21" s="62">
        <f t="shared" si="0"/>
        <v>25.7</v>
      </c>
      <c r="G21" s="64">
        <v>82.7</v>
      </c>
      <c r="H21" s="61">
        <f t="shared" si="1"/>
        <v>49.62</v>
      </c>
      <c r="I21" s="62">
        <f t="shared" si="2"/>
        <v>75.32</v>
      </c>
      <c r="J21" s="56">
        <f>RANK(I21,I$3:I$50)</f>
        <v>19</v>
      </c>
      <c r="K21" s="61"/>
    </row>
    <row r="22" ht="30.75" customHeight="1" spans="1:11">
      <c r="A22" s="61" t="s">
        <v>1071</v>
      </c>
      <c r="B22" s="61" t="s">
        <v>1072</v>
      </c>
      <c r="C22" s="66">
        <v>63</v>
      </c>
      <c r="D22" s="66">
        <v>52.5</v>
      </c>
      <c r="E22" s="66">
        <v>115.5</v>
      </c>
      <c r="F22" s="62">
        <f t="shared" si="0"/>
        <v>23.1</v>
      </c>
      <c r="G22" s="64">
        <v>86.9</v>
      </c>
      <c r="H22" s="61">
        <f t="shared" si="1"/>
        <v>52.14</v>
      </c>
      <c r="I22" s="62">
        <f t="shared" si="2"/>
        <v>75.24</v>
      </c>
      <c r="J22" s="56">
        <f>RANK(I22,I$3:I$50)</f>
        <v>20</v>
      </c>
      <c r="K22" s="61"/>
    </row>
    <row r="23" ht="30.75" customHeight="1" spans="1:11">
      <c r="A23" s="61" t="s">
        <v>1073</v>
      </c>
      <c r="B23" s="61" t="s">
        <v>1074</v>
      </c>
      <c r="C23" s="66">
        <v>56.5</v>
      </c>
      <c r="D23" s="66">
        <v>57</v>
      </c>
      <c r="E23" s="66">
        <v>113.5</v>
      </c>
      <c r="F23" s="62">
        <f t="shared" si="0"/>
        <v>22.7</v>
      </c>
      <c r="G23" s="64">
        <v>84.3</v>
      </c>
      <c r="H23" s="61">
        <f t="shared" si="1"/>
        <v>50.58</v>
      </c>
      <c r="I23" s="62">
        <f t="shared" si="2"/>
        <v>73.28</v>
      </c>
      <c r="J23" s="56">
        <f>RANK(I23,I$3:I$50)</f>
        <v>21</v>
      </c>
      <c r="K23" s="61"/>
    </row>
    <row r="24" ht="30.75" customHeight="1" spans="1:11">
      <c r="A24" s="61" t="s">
        <v>1075</v>
      </c>
      <c r="B24" s="61" t="s">
        <v>1076</v>
      </c>
      <c r="C24" s="66">
        <v>52</v>
      </c>
      <c r="D24" s="66">
        <v>50.5</v>
      </c>
      <c r="E24" s="66">
        <v>102.5</v>
      </c>
      <c r="F24" s="62">
        <f t="shared" si="0"/>
        <v>20.5</v>
      </c>
      <c r="G24" s="64">
        <v>87.8</v>
      </c>
      <c r="H24" s="61">
        <f t="shared" si="1"/>
        <v>52.68</v>
      </c>
      <c r="I24" s="62">
        <f t="shared" si="2"/>
        <v>73.18</v>
      </c>
      <c r="J24" s="56">
        <f>RANK(I24,I$3:I$50)</f>
        <v>22</v>
      </c>
      <c r="K24" s="61"/>
    </row>
    <row r="25" ht="30.75" customHeight="1" spans="1:11">
      <c r="A25" s="61" t="s">
        <v>1077</v>
      </c>
      <c r="B25" s="61" t="s">
        <v>1078</v>
      </c>
      <c r="C25" s="66">
        <v>57</v>
      </c>
      <c r="D25" s="66">
        <v>56.5</v>
      </c>
      <c r="E25" s="66">
        <v>113.5</v>
      </c>
      <c r="F25" s="62">
        <f t="shared" si="0"/>
        <v>22.7</v>
      </c>
      <c r="G25" s="64">
        <v>84</v>
      </c>
      <c r="H25" s="61">
        <f t="shared" si="1"/>
        <v>50.4</v>
      </c>
      <c r="I25" s="62">
        <f t="shared" si="2"/>
        <v>73.1</v>
      </c>
      <c r="J25" s="56">
        <f>RANK(I25,I$3:I$50)</f>
        <v>23</v>
      </c>
      <c r="K25" s="61"/>
    </row>
    <row r="26" ht="30.75" customHeight="1" spans="1:11">
      <c r="A26" s="61" t="s">
        <v>1079</v>
      </c>
      <c r="B26" s="61" t="s">
        <v>1080</v>
      </c>
      <c r="C26" s="66">
        <v>54.5</v>
      </c>
      <c r="D26" s="66">
        <v>59</v>
      </c>
      <c r="E26" s="66">
        <v>113.5</v>
      </c>
      <c r="F26" s="62">
        <f t="shared" si="0"/>
        <v>22.7</v>
      </c>
      <c r="G26" s="64">
        <v>82.9</v>
      </c>
      <c r="H26" s="61">
        <f t="shared" si="1"/>
        <v>49.74</v>
      </c>
      <c r="I26" s="62">
        <f t="shared" si="2"/>
        <v>72.44</v>
      </c>
      <c r="J26" s="56">
        <f>RANK(I26,I$3:I$50)</f>
        <v>24</v>
      </c>
      <c r="K26" s="61"/>
    </row>
    <row r="27" ht="30.75" customHeight="1" spans="1:11">
      <c r="A27" s="61" t="s">
        <v>1081</v>
      </c>
      <c r="B27" s="61" t="s">
        <v>1082</v>
      </c>
      <c r="C27" s="66">
        <v>49</v>
      </c>
      <c r="D27" s="66">
        <v>61</v>
      </c>
      <c r="E27" s="66">
        <v>110</v>
      </c>
      <c r="F27" s="62">
        <f t="shared" si="0"/>
        <v>22</v>
      </c>
      <c r="G27" s="64">
        <v>83.1</v>
      </c>
      <c r="H27" s="61">
        <f t="shared" si="1"/>
        <v>49.86</v>
      </c>
      <c r="I27" s="62">
        <f t="shared" si="2"/>
        <v>71.86</v>
      </c>
      <c r="J27" s="56">
        <f>RANK(I27,I$3:I$50)</f>
        <v>25</v>
      </c>
      <c r="K27" s="61"/>
    </row>
    <row r="28" ht="30.75" customHeight="1" spans="1:11">
      <c r="A28" s="61" t="s">
        <v>1083</v>
      </c>
      <c r="B28" s="61" t="s">
        <v>1084</v>
      </c>
      <c r="C28" s="66">
        <v>50</v>
      </c>
      <c r="D28" s="66">
        <v>61.5</v>
      </c>
      <c r="E28" s="66">
        <v>111.5</v>
      </c>
      <c r="F28" s="62">
        <f t="shared" si="0"/>
        <v>22.3</v>
      </c>
      <c r="G28" s="64">
        <v>82.4</v>
      </c>
      <c r="H28" s="61">
        <f t="shared" si="1"/>
        <v>49.44</v>
      </c>
      <c r="I28" s="62">
        <f t="shared" si="2"/>
        <v>71.74</v>
      </c>
      <c r="J28" s="56">
        <f>RANK(I28,I$3:I$50)</f>
        <v>26</v>
      </c>
      <c r="K28" s="61"/>
    </row>
    <row r="29" ht="30.75" customHeight="1" spans="1:11">
      <c r="A29" s="61" t="s">
        <v>1085</v>
      </c>
      <c r="B29" s="61" t="s">
        <v>1086</v>
      </c>
      <c r="C29" s="66">
        <v>49.5</v>
      </c>
      <c r="D29" s="66">
        <v>62.5</v>
      </c>
      <c r="E29" s="66">
        <v>112</v>
      </c>
      <c r="F29" s="62">
        <f t="shared" si="0"/>
        <v>22.4</v>
      </c>
      <c r="G29" s="64">
        <v>81.2</v>
      </c>
      <c r="H29" s="61">
        <f t="shared" si="1"/>
        <v>48.72</v>
      </c>
      <c r="I29" s="62">
        <f t="shared" si="2"/>
        <v>71.12</v>
      </c>
      <c r="J29" s="56">
        <f>RANK(I29,I$3:I$50)</f>
        <v>27</v>
      </c>
      <c r="K29" s="61"/>
    </row>
    <row r="30" ht="30.75" customHeight="1" spans="1:11">
      <c r="A30" s="61" t="s">
        <v>1087</v>
      </c>
      <c r="B30" s="61" t="s">
        <v>1088</v>
      </c>
      <c r="C30" s="66">
        <v>59.5</v>
      </c>
      <c r="D30" s="66">
        <v>50.5</v>
      </c>
      <c r="E30" s="66">
        <v>110</v>
      </c>
      <c r="F30" s="62">
        <f t="shared" si="0"/>
        <v>22</v>
      </c>
      <c r="G30" s="64">
        <v>80.7</v>
      </c>
      <c r="H30" s="61">
        <f t="shared" si="1"/>
        <v>48.42</v>
      </c>
      <c r="I30" s="62">
        <f t="shared" si="2"/>
        <v>70.42</v>
      </c>
      <c r="J30" s="56">
        <f>RANK(I30,I$3:I$50)</f>
        <v>28</v>
      </c>
      <c r="K30" s="61"/>
    </row>
    <row r="31" ht="30.75" customHeight="1" spans="1:11">
      <c r="A31" s="61" t="s">
        <v>1089</v>
      </c>
      <c r="B31" s="61" t="s">
        <v>1090</v>
      </c>
      <c r="C31" s="66">
        <v>56</v>
      </c>
      <c r="D31" s="66">
        <v>57.5</v>
      </c>
      <c r="E31" s="66">
        <v>113.5</v>
      </c>
      <c r="F31" s="62">
        <f t="shared" si="0"/>
        <v>22.7</v>
      </c>
      <c r="G31" s="64">
        <v>76.7</v>
      </c>
      <c r="H31" s="61">
        <f t="shared" si="1"/>
        <v>46.02</v>
      </c>
      <c r="I31" s="62">
        <f t="shared" si="2"/>
        <v>68.72</v>
      </c>
      <c r="J31" s="56">
        <f>RANK(I31,I$3:I$50)</f>
        <v>29</v>
      </c>
      <c r="K31" s="61"/>
    </row>
    <row r="32" ht="30.75" customHeight="1" spans="1:11">
      <c r="A32" s="61" t="s">
        <v>1091</v>
      </c>
      <c r="B32" s="61" t="s">
        <v>1092</v>
      </c>
      <c r="C32" s="66">
        <v>50</v>
      </c>
      <c r="D32" s="66">
        <v>53</v>
      </c>
      <c r="E32" s="66">
        <v>103</v>
      </c>
      <c r="F32" s="62">
        <f t="shared" si="0"/>
        <v>20.6</v>
      </c>
      <c r="G32" s="64">
        <v>37.5</v>
      </c>
      <c r="H32" s="61">
        <f t="shared" si="1"/>
        <v>22.5</v>
      </c>
      <c r="I32" s="62">
        <f t="shared" si="2"/>
        <v>43.1</v>
      </c>
      <c r="J32" s="56">
        <f>RANK(I32,I$3:I$50)</f>
        <v>30</v>
      </c>
      <c r="K32" s="61"/>
    </row>
  </sheetData>
  <mergeCells count="1">
    <mergeCell ref="A1:K1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K5" sqref="K5"/>
    </sheetView>
  </sheetViews>
  <sheetFormatPr defaultColWidth="9" defaultRowHeight="14.25"/>
  <cols>
    <col min="1" max="1" width="9" style="12"/>
    <col min="2" max="2" width="14" style="12" customWidth="1"/>
    <col min="3" max="3" width="13.875" style="15" customWidth="1"/>
    <col min="4" max="4" width="8.625" style="12" customWidth="1"/>
    <col min="5" max="5" width="8.875" style="12" customWidth="1"/>
    <col min="6" max="6" width="9.625" style="12" customWidth="1"/>
    <col min="7" max="7" width="11.875" style="12" customWidth="1"/>
    <col min="8" max="8" width="10.25" style="12" customWidth="1"/>
    <col min="9" max="9" width="7.375" style="12" customWidth="1"/>
    <col min="10" max="10" width="17.125" style="12" customWidth="1"/>
    <col min="11" max="16384" width="9" style="12"/>
  </cols>
  <sheetData>
    <row r="1" ht="22.5" spans="1:10">
      <c r="A1" s="17" t="s">
        <v>52</v>
      </c>
      <c r="B1" s="17"/>
      <c r="C1" s="17"/>
      <c r="D1" s="17"/>
      <c r="E1" s="17"/>
      <c r="F1" s="17"/>
      <c r="G1" s="17"/>
      <c r="H1" s="17"/>
      <c r="I1" s="17"/>
      <c r="J1" s="17"/>
    </row>
    <row r="2" ht="30" customHeight="1" spans="1:10">
      <c r="A2" s="18" t="s">
        <v>1</v>
      </c>
      <c r="B2" s="18" t="s">
        <v>2</v>
      </c>
      <c r="C2" s="19" t="s">
        <v>3</v>
      </c>
      <c r="D2" s="18" t="s">
        <v>4</v>
      </c>
      <c r="E2" s="20" t="s">
        <v>5</v>
      </c>
      <c r="F2" s="18" t="s">
        <v>6</v>
      </c>
      <c r="G2" s="18" t="s">
        <v>7</v>
      </c>
      <c r="H2" s="28" t="s">
        <v>8</v>
      </c>
      <c r="I2" s="28" t="s">
        <v>9</v>
      </c>
      <c r="J2" s="29" t="s">
        <v>10</v>
      </c>
    </row>
    <row r="3" ht="30" customHeight="1" spans="1:10">
      <c r="A3" s="18" t="s">
        <v>53</v>
      </c>
      <c r="B3" s="25" t="s">
        <v>54</v>
      </c>
      <c r="C3" s="25" t="s">
        <v>55</v>
      </c>
      <c r="D3" s="26">
        <v>137</v>
      </c>
      <c r="E3" s="20">
        <f>D3*0.25</f>
        <v>34.25</v>
      </c>
      <c r="F3" s="24">
        <v>91.8</v>
      </c>
      <c r="G3" s="24">
        <f>F3*0.5</f>
        <v>45.9</v>
      </c>
      <c r="H3" s="24">
        <f>E3+G3</f>
        <v>80.15</v>
      </c>
      <c r="I3" s="30">
        <v>1</v>
      </c>
      <c r="J3" s="31" t="s">
        <v>36</v>
      </c>
    </row>
    <row r="4" ht="30" customHeight="1" spans="1:10">
      <c r="A4" s="18" t="s">
        <v>56</v>
      </c>
      <c r="B4" s="25" t="s">
        <v>54</v>
      </c>
      <c r="C4" s="25" t="s">
        <v>57</v>
      </c>
      <c r="D4" s="26">
        <v>113.5</v>
      </c>
      <c r="E4" s="20">
        <f>D4*0.25</f>
        <v>28.375</v>
      </c>
      <c r="F4" s="24">
        <v>84.6</v>
      </c>
      <c r="G4" s="24">
        <f>F4*0.5</f>
        <v>42.3</v>
      </c>
      <c r="H4" s="24">
        <f>E4+G4</f>
        <v>70.675</v>
      </c>
      <c r="I4" s="30">
        <v>3</v>
      </c>
      <c r="J4" s="20"/>
    </row>
    <row r="5" ht="30" customHeight="1" spans="1:10">
      <c r="A5" s="18" t="s">
        <v>58</v>
      </c>
      <c r="B5" s="25" t="s">
        <v>54</v>
      </c>
      <c r="C5" s="25" t="s">
        <v>59</v>
      </c>
      <c r="D5" s="26">
        <v>111</v>
      </c>
      <c r="E5" s="20">
        <f>D5*0.25</f>
        <v>27.75</v>
      </c>
      <c r="F5" s="24">
        <v>88</v>
      </c>
      <c r="G5" s="24">
        <f>F5*0.5</f>
        <v>44</v>
      </c>
      <c r="H5" s="24">
        <f>E5+G5</f>
        <v>71.75</v>
      </c>
      <c r="I5" s="30">
        <v>2</v>
      </c>
      <c r="J5" s="20"/>
    </row>
    <row r="6" ht="30" customHeight="1"/>
    <row r="7" ht="30" customHeight="1"/>
    <row r="8" ht="30" customHeight="1"/>
    <row r="9" ht="30" customHeight="1"/>
  </sheetData>
  <mergeCells count="1">
    <mergeCell ref="A1:J1"/>
  </mergeCells>
  <pageMargins left="0.75" right="0.75" top="0.81" bottom="0.71" header="0.5" footer="0.5"/>
  <pageSetup paperSize="9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workbookViewId="0">
      <pane ySplit="2" topLeftCell="A6" activePane="bottomLeft" state="frozen"/>
      <selection/>
      <selection pane="bottomLeft" activeCell="L1" sqref="L$1:L$1048576"/>
    </sheetView>
  </sheetViews>
  <sheetFormatPr defaultColWidth="9" defaultRowHeight="14.25"/>
  <cols>
    <col min="1" max="1" width="9.75" style="1" customWidth="1"/>
    <col min="2" max="2" width="16.125" style="4" customWidth="1"/>
    <col min="3" max="3" width="9.375" style="1" customWidth="1"/>
    <col min="4" max="4" width="8.125" style="1" customWidth="1"/>
    <col min="5" max="5" width="7.375" style="1" customWidth="1"/>
    <col min="6" max="6" width="9.125" style="58" customWidth="1"/>
    <col min="7" max="7" width="8.75" style="59" customWidth="1"/>
    <col min="8" max="8" width="10.625" style="60" customWidth="1"/>
    <col min="9" max="9" width="9.625" style="59" customWidth="1"/>
    <col min="10" max="10" width="7" style="1" customWidth="1"/>
    <col min="11" max="11" width="10.875" style="4" customWidth="1"/>
    <col min="12" max="16384" width="9" style="1"/>
  </cols>
  <sheetData>
    <row r="1" ht="30" customHeight="1" spans="1:11">
      <c r="A1" s="17" t="s">
        <v>1093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ht="30.75" customHeight="1" spans="1:11">
      <c r="A2" s="61" t="s">
        <v>1</v>
      </c>
      <c r="B2" s="61" t="s">
        <v>3</v>
      </c>
      <c r="C2" s="61" t="s">
        <v>706</v>
      </c>
      <c r="D2" s="61" t="s">
        <v>707</v>
      </c>
      <c r="E2" s="61" t="s">
        <v>4</v>
      </c>
      <c r="F2" s="62" t="s">
        <v>5</v>
      </c>
      <c r="G2" s="63" t="s">
        <v>6</v>
      </c>
      <c r="H2" s="64" t="s">
        <v>7</v>
      </c>
      <c r="I2" s="63" t="s">
        <v>8</v>
      </c>
      <c r="J2" s="62" t="s">
        <v>9</v>
      </c>
      <c r="K2" s="62" t="s">
        <v>10</v>
      </c>
    </row>
    <row r="3" ht="21.95" customHeight="1" spans="1:11">
      <c r="A3" s="61" t="s">
        <v>1094</v>
      </c>
      <c r="B3" s="65" t="s">
        <v>1095</v>
      </c>
      <c r="C3" s="65" t="s">
        <v>818</v>
      </c>
      <c r="D3" s="65" t="s">
        <v>918</v>
      </c>
      <c r="E3" s="65" t="s">
        <v>1096</v>
      </c>
      <c r="F3" s="65">
        <f t="shared" ref="F3:F29" si="0">E3*0.2</f>
        <v>26.1</v>
      </c>
      <c r="G3" s="65">
        <v>88.05</v>
      </c>
      <c r="H3" s="65">
        <f t="shared" ref="H3:H29" si="1">G3*0.6</f>
        <v>52.83</v>
      </c>
      <c r="I3" s="65">
        <f t="shared" ref="I3:I29" si="2">F3+H3</f>
        <v>78.93</v>
      </c>
      <c r="J3" s="56">
        <f>RANK(I3,I$3:I$50)</f>
        <v>1</v>
      </c>
      <c r="K3" s="31" t="s">
        <v>15</v>
      </c>
    </row>
    <row r="4" ht="21.95" customHeight="1" spans="1:11">
      <c r="A4" s="61" t="s">
        <v>1097</v>
      </c>
      <c r="B4" s="65" t="s">
        <v>1098</v>
      </c>
      <c r="C4" s="65" t="s">
        <v>934</v>
      </c>
      <c r="D4" s="65" t="s">
        <v>1099</v>
      </c>
      <c r="E4" s="65" t="s">
        <v>1096</v>
      </c>
      <c r="F4" s="65">
        <f t="shared" si="0"/>
        <v>26.1</v>
      </c>
      <c r="G4" s="65">
        <v>87.65</v>
      </c>
      <c r="H4" s="65">
        <f t="shared" si="1"/>
        <v>52.59</v>
      </c>
      <c r="I4" s="65">
        <f t="shared" si="2"/>
        <v>78.69</v>
      </c>
      <c r="J4" s="56">
        <f>RANK(I4,I$3:I$50)</f>
        <v>2</v>
      </c>
      <c r="K4" s="31" t="s">
        <v>15</v>
      </c>
    </row>
    <row r="5" ht="21.95" customHeight="1" spans="1:11">
      <c r="A5" s="61" t="s">
        <v>1100</v>
      </c>
      <c r="B5" s="65" t="s">
        <v>1101</v>
      </c>
      <c r="C5" s="65" t="s">
        <v>1039</v>
      </c>
      <c r="D5" s="65" t="s">
        <v>1102</v>
      </c>
      <c r="E5" s="65" t="s">
        <v>1103</v>
      </c>
      <c r="F5" s="65">
        <f t="shared" si="0"/>
        <v>27.5</v>
      </c>
      <c r="G5" s="65">
        <v>83.9</v>
      </c>
      <c r="H5" s="65">
        <f t="shared" si="1"/>
        <v>50.34</v>
      </c>
      <c r="I5" s="65">
        <f t="shared" si="2"/>
        <v>77.84</v>
      </c>
      <c r="J5" s="56">
        <f>RANK(I5,I$3:I$50)</f>
        <v>3</v>
      </c>
      <c r="K5" s="31" t="s">
        <v>15</v>
      </c>
    </row>
    <row r="6" ht="21.95" customHeight="1" spans="1:11">
      <c r="A6" s="61" t="s">
        <v>1104</v>
      </c>
      <c r="B6" s="65" t="s">
        <v>1105</v>
      </c>
      <c r="C6" s="65" t="s">
        <v>869</v>
      </c>
      <c r="D6" s="65" t="s">
        <v>853</v>
      </c>
      <c r="E6" s="65" t="s">
        <v>1106</v>
      </c>
      <c r="F6" s="65">
        <f t="shared" si="0"/>
        <v>22.8</v>
      </c>
      <c r="G6" s="65">
        <v>90.3</v>
      </c>
      <c r="H6" s="65">
        <f t="shared" si="1"/>
        <v>54.18</v>
      </c>
      <c r="I6" s="65">
        <f t="shared" si="2"/>
        <v>76.98</v>
      </c>
      <c r="J6" s="56">
        <f>RANK(I6,I$3:I$50)</f>
        <v>4</v>
      </c>
      <c r="K6" s="31" t="s">
        <v>15</v>
      </c>
    </row>
    <row r="7" ht="21.95" customHeight="1" spans="1:11">
      <c r="A7" s="61" t="s">
        <v>1107</v>
      </c>
      <c r="B7" s="65" t="s">
        <v>1108</v>
      </c>
      <c r="C7" s="65" t="s">
        <v>1109</v>
      </c>
      <c r="D7" s="65" t="s">
        <v>901</v>
      </c>
      <c r="E7" s="65" t="s">
        <v>1110</v>
      </c>
      <c r="F7" s="65">
        <f t="shared" si="0"/>
        <v>25</v>
      </c>
      <c r="G7" s="65">
        <v>85.95</v>
      </c>
      <c r="H7" s="65">
        <f t="shared" si="1"/>
        <v>51.57</v>
      </c>
      <c r="I7" s="65">
        <f t="shared" si="2"/>
        <v>76.57</v>
      </c>
      <c r="J7" s="56">
        <f>RANK(I7,I$3:I$50)</f>
        <v>5</v>
      </c>
      <c r="K7" s="31" t="s">
        <v>15</v>
      </c>
    </row>
    <row r="8" ht="21.95" customHeight="1" spans="1:11">
      <c r="A8" s="61" t="s">
        <v>1111</v>
      </c>
      <c r="B8" s="65" t="s">
        <v>1112</v>
      </c>
      <c r="C8" s="65" t="s">
        <v>838</v>
      </c>
      <c r="D8" s="65" t="s">
        <v>860</v>
      </c>
      <c r="E8" s="65" t="s">
        <v>133</v>
      </c>
      <c r="F8" s="65">
        <f t="shared" si="0"/>
        <v>23.3</v>
      </c>
      <c r="G8" s="65">
        <v>87.85</v>
      </c>
      <c r="H8" s="65">
        <f t="shared" si="1"/>
        <v>52.71</v>
      </c>
      <c r="I8" s="65">
        <f t="shared" si="2"/>
        <v>76.01</v>
      </c>
      <c r="J8" s="56">
        <f>RANK(I8,I$3:I$50)</f>
        <v>6</v>
      </c>
      <c r="K8" s="31" t="s">
        <v>15</v>
      </c>
    </row>
    <row r="9" ht="21.95" customHeight="1" spans="1:11">
      <c r="A9" s="61" t="s">
        <v>1113</v>
      </c>
      <c r="B9" s="65" t="s">
        <v>1114</v>
      </c>
      <c r="C9" s="65" t="s">
        <v>788</v>
      </c>
      <c r="D9" s="65" t="s">
        <v>1115</v>
      </c>
      <c r="E9" s="65" t="s">
        <v>1116</v>
      </c>
      <c r="F9" s="65">
        <f t="shared" si="0"/>
        <v>21.5</v>
      </c>
      <c r="G9" s="65">
        <v>89.45</v>
      </c>
      <c r="H9" s="65">
        <f t="shared" si="1"/>
        <v>53.67</v>
      </c>
      <c r="I9" s="65">
        <f t="shared" si="2"/>
        <v>75.17</v>
      </c>
      <c r="J9" s="56">
        <f>RANK(I9,I$3:I$50)</f>
        <v>7</v>
      </c>
      <c r="K9" s="31" t="s">
        <v>15</v>
      </c>
    </row>
    <row r="10" ht="21.95" customHeight="1" spans="1:11">
      <c r="A10" s="61" t="s">
        <v>1117</v>
      </c>
      <c r="B10" s="65" t="s">
        <v>1118</v>
      </c>
      <c r="C10" s="65" t="s">
        <v>1119</v>
      </c>
      <c r="D10" s="65" t="s">
        <v>953</v>
      </c>
      <c r="E10" s="65" t="s">
        <v>1120</v>
      </c>
      <c r="F10" s="65">
        <f t="shared" si="0"/>
        <v>22.4</v>
      </c>
      <c r="G10" s="65">
        <v>86.2</v>
      </c>
      <c r="H10" s="65">
        <f t="shared" si="1"/>
        <v>51.72</v>
      </c>
      <c r="I10" s="65">
        <f t="shared" si="2"/>
        <v>74.12</v>
      </c>
      <c r="J10" s="56">
        <f>RANK(I10,I$3:I$50)</f>
        <v>8</v>
      </c>
      <c r="K10" s="31" t="s">
        <v>15</v>
      </c>
    </row>
    <row r="11" ht="21.95" customHeight="1" spans="1:11">
      <c r="A11" s="61" t="s">
        <v>1121</v>
      </c>
      <c r="B11" s="65" t="s">
        <v>1122</v>
      </c>
      <c r="C11" s="65" t="s">
        <v>798</v>
      </c>
      <c r="D11" s="65" t="s">
        <v>937</v>
      </c>
      <c r="E11" s="65" t="s">
        <v>1123</v>
      </c>
      <c r="F11" s="65">
        <f t="shared" si="0"/>
        <v>23.6</v>
      </c>
      <c r="G11" s="65">
        <v>84.15</v>
      </c>
      <c r="H11" s="65">
        <f t="shared" si="1"/>
        <v>50.49</v>
      </c>
      <c r="I11" s="65">
        <f t="shared" si="2"/>
        <v>74.09</v>
      </c>
      <c r="J11" s="56">
        <f>RANK(I11,I$3:I$50)</f>
        <v>9</v>
      </c>
      <c r="K11" s="31" t="s">
        <v>15</v>
      </c>
    </row>
    <row r="12" ht="21.95" customHeight="1" spans="1:11">
      <c r="A12" s="61" t="s">
        <v>1124</v>
      </c>
      <c r="B12" s="65" t="s">
        <v>1125</v>
      </c>
      <c r="C12" s="65" t="s">
        <v>1126</v>
      </c>
      <c r="D12" s="65" t="s">
        <v>1127</v>
      </c>
      <c r="E12" s="65" t="s">
        <v>1128</v>
      </c>
      <c r="F12" s="65">
        <f t="shared" si="0"/>
        <v>20.3</v>
      </c>
      <c r="G12" s="65">
        <v>87.4</v>
      </c>
      <c r="H12" s="65">
        <f t="shared" si="1"/>
        <v>52.44</v>
      </c>
      <c r="I12" s="65">
        <f t="shared" si="2"/>
        <v>72.74</v>
      </c>
      <c r="J12" s="56">
        <f>RANK(I12,I$3:I$50)</f>
        <v>10</v>
      </c>
      <c r="K12" s="31" t="s">
        <v>15</v>
      </c>
    </row>
    <row r="13" ht="21.95" customHeight="1" spans="1:11">
      <c r="A13" s="61" t="s">
        <v>1129</v>
      </c>
      <c r="B13" s="65" t="s">
        <v>1130</v>
      </c>
      <c r="C13" s="65" t="s">
        <v>945</v>
      </c>
      <c r="D13" s="65" t="s">
        <v>1102</v>
      </c>
      <c r="E13" s="65" t="s">
        <v>1131</v>
      </c>
      <c r="F13" s="65">
        <f t="shared" si="0"/>
        <v>20.7</v>
      </c>
      <c r="G13" s="65">
        <v>85.65</v>
      </c>
      <c r="H13" s="65">
        <f t="shared" si="1"/>
        <v>51.39</v>
      </c>
      <c r="I13" s="65">
        <f t="shared" si="2"/>
        <v>72.09</v>
      </c>
      <c r="J13" s="56">
        <f>RANK(I13,I$3:I$50)</f>
        <v>11</v>
      </c>
      <c r="K13" s="31" t="s">
        <v>15</v>
      </c>
    </row>
    <row r="14" ht="21.95" customHeight="1" spans="1:11">
      <c r="A14" s="61" t="s">
        <v>1132</v>
      </c>
      <c r="B14" s="65" t="s">
        <v>1133</v>
      </c>
      <c r="C14" s="65" t="s">
        <v>1134</v>
      </c>
      <c r="D14" s="65" t="s">
        <v>1127</v>
      </c>
      <c r="E14" s="65" t="s">
        <v>968</v>
      </c>
      <c r="F14" s="65">
        <f t="shared" si="0"/>
        <v>20.4</v>
      </c>
      <c r="G14" s="65">
        <v>85.7</v>
      </c>
      <c r="H14" s="65">
        <f t="shared" si="1"/>
        <v>51.42</v>
      </c>
      <c r="I14" s="65">
        <f t="shared" si="2"/>
        <v>71.82</v>
      </c>
      <c r="J14" s="56">
        <f>RANK(I14,I$3:I$50)</f>
        <v>12</v>
      </c>
      <c r="K14" s="31" t="s">
        <v>15</v>
      </c>
    </row>
    <row r="15" ht="21.95" customHeight="1" spans="1:11">
      <c r="A15" s="61" t="s">
        <v>1135</v>
      </c>
      <c r="B15" s="65" t="s">
        <v>1136</v>
      </c>
      <c r="C15" s="65" t="s">
        <v>1137</v>
      </c>
      <c r="D15" s="65" t="s">
        <v>1138</v>
      </c>
      <c r="E15" s="65" t="s">
        <v>1035</v>
      </c>
      <c r="F15" s="65">
        <f t="shared" si="0"/>
        <v>16.2</v>
      </c>
      <c r="G15" s="65">
        <v>92</v>
      </c>
      <c r="H15" s="65">
        <f t="shared" si="1"/>
        <v>55.2</v>
      </c>
      <c r="I15" s="65">
        <f t="shared" si="2"/>
        <v>71.4</v>
      </c>
      <c r="J15" s="56">
        <f>RANK(I15,I$3:I$50)</f>
        <v>13</v>
      </c>
      <c r="K15" s="31" t="s">
        <v>15</v>
      </c>
    </row>
    <row r="16" ht="21.95" customHeight="1" spans="1:11">
      <c r="A16" s="61" t="s">
        <v>1139</v>
      </c>
      <c r="B16" s="65" t="s">
        <v>1140</v>
      </c>
      <c r="C16" s="65" t="s">
        <v>1141</v>
      </c>
      <c r="D16" s="65" t="s">
        <v>941</v>
      </c>
      <c r="E16" s="65" t="s">
        <v>1142</v>
      </c>
      <c r="F16" s="65">
        <f t="shared" si="0"/>
        <v>20.5</v>
      </c>
      <c r="G16" s="65">
        <v>84.4</v>
      </c>
      <c r="H16" s="65">
        <f t="shared" si="1"/>
        <v>50.64</v>
      </c>
      <c r="I16" s="65">
        <f t="shared" si="2"/>
        <v>71.14</v>
      </c>
      <c r="J16" s="56">
        <f>RANK(I16,I$3:I$50)</f>
        <v>14</v>
      </c>
      <c r="K16" s="31" t="s">
        <v>15</v>
      </c>
    </row>
    <row r="17" ht="21.95" customHeight="1" spans="1:11">
      <c r="A17" s="61" t="s">
        <v>1143</v>
      </c>
      <c r="B17" s="65" t="s">
        <v>1144</v>
      </c>
      <c r="C17" s="65" t="s">
        <v>1145</v>
      </c>
      <c r="D17" s="65" t="s">
        <v>1146</v>
      </c>
      <c r="E17" s="65" t="s">
        <v>782</v>
      </c>
      <c r="F17" s="65">
        <f t="shared" si="0"/>
        <v>16.7</v>
      </c>
      <c r="G17" s="65">
        <v>89.95</v>
      </c>
      <c r="H17" s="65">
        <f t="shared" si="1"/>
        <v>53.97</v>
      </c>
      <c r="I17" s="65">
        <f t="shared" si="2"/>
        <v>70.67</v>
      </c>
      <c r="J17" s="56">
        <f>RANK(I17,I$3:I$50)</f>
        <v>15</v>
      </c>
      <c r="K17" s="31" t="s">
        <v>15</v>
      </c>
    </row>
    <row r="18" ht="21.95" customHeight="1" spans="1:11">
      <c r="A18" s="61" t="s">
        <v>1147</v>
      </c>
      <c r="B18" s="65" t="s">
        <v>1148</v>
      </c>
      <c r="C18" s="65" t="s">
        <v>958</v>
      </c>
      <c r="D18" s="65" t="s">
        <v>1138</v>
      </c>
      <c r="E18" s="65" t="s">
        <v>1149</v>
      </c>
      <c r="F18" s="65">
        <f t="shared" si="0"/>
        <v>18.8</v>
      </c>
      <c r="G18" s="65">
        <v>84.65</v>
      </c>
      <c r="H18" s="65">
        <f t="shared" si="1"/>
        <v>50.79</v>
      </c>
      <c r="I18" s="65">
        <f t="shared" si="2"/>
        <v>69.59</v>
      </c>
      <c r="J18" s="56">
        <f>RANK(I18,I$3:I$50)</f>
        <v>16</v>
      </c>
      <c r="K18" s="65"/>
    </row>
    <row r="19" ht="21.95" customHeight="1" spans="1:11">
      <c r="A19" s="61" t="s">
        <v>1150</v>
      </c>
      <c r="B19" s="65" t="s">
        <v>1151</v>
      </c>
      <c r="C19" s="65" t="s">
        <v>1152</v>
      </c>
      <c r="D19" s="65" t="s">
        <v>1153</v>
      </c>
      <c r="E19" s="65" t="s">
        <v>1154</v>
      </c>
      <c r="F19" s="65">
        <f t="shared" si="0"/>
        <v>15.2</v>
      </c>
      <c r="G19" s="65">
        <v>89.45</v>
      </c>
      <c r="H19" s="65">
        <f t="shared" si="1"/>
        <v>53.67</v>
      </c>
      <c r="I19" s="65">
        <f t="shared" si="2"/>
        <v>68.87</v>
      </c>
      <c r="J19" s="56">
        <f>RANK(I19,I$3:I$50)</f>
        <v>17</v>
      </c>
      <c r="K19" s="65"/>
    </row>
    <row r="20" ht="21.95" customHeight="1" spans="1:11">
      <c r="A20" s="61" t="s">
        <v>1155</v>
      </c>
      <c r="B20" s="65" t="s">
        <v>1156</v>
      </c>
      <c r="C20" s="65" t="s">
        <v>1138</v>
      </c>
      <c r="D20" s="65" t="s">
        <v>1157</v>
      </c>
      <c r="E20" s="65" t="s">
        <v>787</v>
      </c>
      <c r="F20" s="65">
        <f t="shared" si="0"/>
        <v>17.1</v>
      </c>
      <c r="G20" s="65">
        <v>84.4</v>
      </c>
      <c r="H20" s="65">
        <f t="shared" si="1"/>
        <v>50.64</v>
      </c>
      <c r="I20" s="65">
        <f t="shared" si="2"/>
        <v>67.74</v>
      </c>
      <c r="J20" s="56">
        <f>RANK(I20,I$3:I$50)</f>
        <v>18</v>
      </c>
      <c r="K20" s="65"/>
    </row>
    <row r="21" ht="21.95" customHeight="1" spans="1:11">
      <c r="A21" s="61" t="s">
        <v>1158</v>
      </c>
      <c r="B21" s="65" t="s">
        <v>1159</v>
      </c>
      <c r="C21" s="65" t="s">
        <v>1160</v>
      </c>
      <c r="D21" s="65" t="s">
        <v>1161</v>
      </c>
      <c r="E21" s="65" t="s">
        <v>822</v>
      </c>
      <c r="F21" s="65">
        <f t="shared" si="0"/>
        <v>16.1</v>
      </c>
      <c r="G21" s="65">
        <v>85.25</v>
      </c>
      <c r="H21" s="65">
        <f t="shared" si="1"/>
        <v>51.15</v>
      </c>
      <c r="I21" s="65">
        <f t="shared" si="2"/>
        <v>67.25</v>
      </c>
      <c r="J21" s="56">
        <f>RANK(I21,I$3:I$50)</f>
        <v>19</v>
      </c>
      <c r="K21" s="65"/>
    </row>
    <row r="22" ht="21.95" customHeight="1" spans="1:11">
      <c r="A22" s="61" t="s">
        <v>1162</v>
      </c>
      <c r="B22" s="65" t="s">
        <v>1163</v>
      </c>
      <c r="C22" s="65" t="s">
        <v>1164</v>
      </c>
      <c r="D22" s="65" t="s">
        <v>1165</v>
      </c>
      <c r="E22" s="65" t="s">
        <v>802</v>
      </c>
      <c r="F22" s="65">
        <f t="shared" si="0"/>
        <v>16.4</v>
      </c>
      <c r="G22" s="65">
        <v>84.1</v>
      </c>
      <c r="H22" s="65">
        <f t="shared" si="1"/>
        <v>50.46</v>
      </c>
      <c r="I22" s="65">
        <f t="shared" si="2"/>
        <v>66.86</v>
      </c>
      <c r="J22" s="56">
        <f>RANK(I22,I$3:I$50)</f>
        <v>20</v>
      </c>
      <c r="K22" s="65"/>
    </row>
    <row r="23" ht="21.95" customHeight="1" spans="1:11">
      <c r="A23" s="61" t="s">
        <v>1166</v>
      </c>
      <c r="B23" s="65" t="s">
        <v>1167</v>
      </c>
      <c r="C23" s="65" t="s">
        <v>1168</v>
      </c>
      <c r="D23" s="65" t="s">
        <v>1169</v>
      </c>
      <c r="E23" s="65" t="s">
        <v>1030</v>
      </c>
      <c r="F23" s="65">
        <f t="shared" si="0"/>
        <v>16.5</v>
      </c>
      <c r="G23" s="65">
        <v>81.85</v>
      </c>
      <c r="H23" s="65">
        <f t="shared" si="1"/>
        <v>49.11</v>
      </c>
      <c r="I23" s="65">
        <f t="shared" si="2"/>
        <v>65.61</v>
      </c>
      <c r="J23" s="56">
        <f>RANK(I23,I$3:I$50)</f>
        <v>21</v>
      </c>
      <c r="K23" s="65"/>
    </row>
    <row r="24" ht="21.95" customHeight="1" spans="1:11">
      <c r="A24" s="61" t="s">
        <v>1170</v>
      </c>
      <c r="B24" s="65" t="s">
        <v>1171</v>
      </c>
      <c r="C24" s="65" t="s">
        <v>958</v>
      </c>
      <c r="D24" s="65" t="s">
        <v>1115</v>
      </c>
      <c r="E24" s="65" t="s">
        <v>322</v>
      </c>
      <c r="F24" s="65">
        <f t="shared" si="0"/>
        <v>17.8</v>
      </c>
      <c r="G24" s="65">
        <v>77.1</v>
      </c>
      <c r="H24" s="65">
        <f t="shared" si="1"/>
        <v>46.26</v>
      </c>
      <c r="I24" s="65">
        <f t="shared" si="2"/>
        <v>64.06</v>
      </c>
      <c r="J24" s="56">
        <f>RANK(I24,I$3:I$50)</f>
        <v>22</v>
      </c>
      <c r="K24" s="65"/>
    </row>
    <row r="25" ht="21.95" customHeight="1" spans="1:11">
      <c r="A25" s="61" t="s">
        <v>1172</v>
      </c>
      <c r="B25" s="65" t="s">
        <v>1173</v>
      </c>
      <c r="C25" s="65" t="s">
        <v>897</v>
      </c>
      <c r="D25" s="65" t="s">
        <v>1174</v>
      </c>
      <c r="E25" s="65" t="s">
        <v>1175</v>
      </c>
      <c r="F25" s="65">
        <f t="shared" si="0"/>
        <v>18.3</v>
      </c>
      <c r="G25" s="65">
        <v>76.25</v>
      </c>
      <c r="H25" s="65">
        <f t="shared" si="1"/>
        <v>45.75</v>
      </c>
      <c r="I25" s="65">
        <f t="shared" si="2"/>
        <v>64.05</v>
      </c>
      <c r="J25" s="56">
        <f>RANK(I25,I$3:I$50)</f>
        <v>23</v>
      </c>
      <c r="K25" s="65"/>
    </row>
    <row r="26" ht="21.95" customHeight="1" spans="1:11">
      <c r="A26" s="61" t="s">
        <v>1176</v>
      </c>
      <c r="B26" s="65" t="s">
        <v>1177</v>
      </c>
      <c r="C26" s="65" t="s">
        <v>1157</v>
      </c>
      <c r="D26" s="65" t="s">
        <v>1174</v>
      </c>
      <c r="E26" s="65" t="s">
        <v>797</v>
      </c>
      <c r="F26" s="65">
        <f t="shared" si="0"/>
        <v>15.5</v>
      </c>
      <c r="G26" s="65">
        <v>79.55</v>
      </c>
      <c r="H26" s="65">
        <f t="shared" si="1"/>
        <v>47.73</v>
      </c>
      <c r="I26" s="65">
        <f t="shared" si="2"/>
        <v>63.23</v>
      </c>
      <c r="J26" s="56">
        <f>RANK(I26,I$3:I$50)</f>
        <v>24</v>
      </c>
      <c r="K26" s="65"/>
    </row>
    <row r="27" ht="21.95" customHeight="1" spans="1:11">
      <c r="A27" s="61" t="s">
        <v>1178</v>
      </c>
      <c r="B27" s="65" t="s">
        <v>1179</v>
      </c>
      <c r="C27" s="65" t="s">
        <v>1180</v>
      </c>
      <c r="D27" s="65" t="s">
        <v>1160</v>
      </c>
      <c r="E27" s="65" t="s">
        <v>793</v>
      </c>
      <c r="F27" s="65">
        <f t="shared" si="0"/>
        <v>13.8</v>
      </c>
      <c r="G27" s="65">
        <v>78.25</v>
      </c>
      <c r="H27" s="65">
        <f t="shared" si="1"/>
        <v>46.95</v>
      </c>
      <c r="I27" s="65">
        <f t="shared" si="2"/>
        <v>60.75</v>
      </c>
      <c r="J27" s="56">
        <f>RANK(I27,I$3:I$50)</f>
        <v>25</v>
      </c>
      <c r="K27" s="65"/>
    </row>
    <row r="28" ht="21.95" customHeight="1" spans="1:11">
      <c r="A28" s="61" t="s">
        <v>1181</v>
      </c>
      <c r="B28" s="65" t="s">
        <v>1182</v>
      </c>
      <c r="C28" s="65" t="s">
        <v>1183</v>
      </c>
      <c r="D28" s="65" t="s">
        <v>1184</v>
      </c>
      <c r="E28" s="65" t="s">
        <v>1185</v>
      </c>
      <c r="F28" s="65">
        <f t="shared" si="0"/>
        <v>15.8</v>
      </c>
      <c r="G28" s="65">
        <v>44.5</v>
      </c>
      <c r="H28" s="65">
        <f t="shared" si="1"/>
        <v>26.7</v>
      </c>
      <c r="I28" s="65">
        <f t="shared" si="2"/>
        <v>42.5</v>
      </c>
      <c r="J28" s="56">
        <f>RANK(I28,I$3:I$50)</f>
        <v>26</v>
      </c>
      <c r="K28" s="65"/>
    </row>
    <row r="29" ht="21.95" customHeight="1" spans="1:11">
      <c r="A29" s="61" t="s">
        <v>1186</v>
      </c>
      <c r="B29" s="65" t="s">
        <v>1187</v>
      </c>
      <c r="C29" s="65" t="s">
        <v>1137</v>
      </c>
      <c r="D29" s="65" t="s">
        <v>1137</v>
      </c>
      <c r="E29" s="65" t="s">
        <v>934</v>
      </c>
      <c r="F29" s="65">
        <f t="shared" si="0"/>
        <v>14.2</v>
      </c>
      <c r="G29" s="65"/>
      <c r="H29" s="65">
        <f t="shared" si="1"/>
        <v>0</v>
      </c>
      <c r="I29" s="65">
        <f t="shared" si="2"/>
        <v>14.2</v>
      </c>
      <c r="J29" s="56">
        <f>RANK(I29,I$3:I$50)</f>
        <v>27</v>
      </c>
      <c r="K29" s="65"/>
    </row>
  </sheetData>
  <mergeCells count="1">
    <mergeCell ref="A1:K1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 horizontalDpi="300" verticalDpi="30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6"/>
  <sheetViews>
    <sheetView workbookViewId="0">
      <selection activeCell="M14" sqref="M14"/>
    </sheetView>
  </sheetViews>
  <sheetFormatPr defaultColWidth="9" defaultRowHeight="14.25"/>
  <cols>
    <col min="1" max="1" width="9" style="12"/>
    <col min="2" max="2" width="14.75" style="12" customWidth="1"/>
    <col min="3" max="6" width="9" style="12"/>
    <col min="7" max="7" width="9" style="46"/>
    <col min="8" max="8" width="9" style="47"/>
    <col min="9" max="9" width="10" style="47" customWidth="1"/>
    <col min="10" max="10" width="8.5" style="12" customWidth="1"/>
    <col min="11" max="11" width="10.125" style="12" customWidth="1"/>
    <col min="12" max="16384" width="9" style="12"/>
  </cols>
  <sheetData>
    <row r="1" ht="23.25" spans="1:11">
      <c r="A1" s="17" t="s">
        <v>1188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ht="24.95" customHeight="1" spans="1:11">
      <c r="A2" s="48" t="s">
        <v>1</v>
      </c>
      <c r="B2" s="48" t="s">
        <v>3</v>
      </c>
      <c r="C2" s="48" t="s">
        <v>706</v>
      </c>
      <c r="D2" s="48" t="s">
        <v>707</v>
      </c>
      <c r="E2" s="48" t="s">
        <v>4</v>
      </c>
      <c r="F2" s="49" t="s">
        <v>5</v>
      </c>
      <c r="G2" s="50" t="s">
        <v>6</v>
      </c>
      <c r="H2" s="51" t="s">
        <v>7</v>
      </c>
      <c r="I2" s="51" t="s">
        <v>8</v>
      </c>
      <c r="J2" s="54" t="s">
        <v>9</v>
      </c>
      <c r="K2" s="55" t="s">
        <v>10</v>
      </c>
    </row>
    <row r="3" ht="20.1" customHeight="1" spans="1:11">
      <c r="A3" s="50" t="s">
        <v>1189</v>
      </c>
      <c r="B3" s="52" t="s">
        <v>1190</v>
      </c>
      <c r="C3" s="52" t="s">
        <v>346</v>
      </c>
      <c r="D3" s="52" t="s">
        <v>889</v>
      </c>
      <c r="E3" s="52" t="s">
        <v>779</v>
      </c>
      <c r="F3" s="52">
        <f t="shared" ref="F3:F26" si="0">E3*0.25</f>
        <v>37</v>
      </c>
      <c r="G3" s="52">
        <v>94.24</v>
      </c>
      <c r="H3" s="53">
        <f t="shared" ref="H3:H26" si="1">G3*0.5</f>
        <v>47.12</v>
      </c>
      <c r="I3" s="53">
        <f t="shared" ref="I3:I26" si="2">F3+H3</f>
        <v>84.12</v>
      </c>
      <c r="J3" s="56">
        <f>RANK(I3,I$3:I$50)</f>
        <v>1</v>
      </c>
      <c r="K3" s="31" t="s">
        <v>15</v>
      </c>
    </row>
    <row r="4" ht="20.1" customHeight="1" spans="1:11">
      <c r="A4" s="50" t="s">
        <v>1191</v>
      </c>
      <c r="B4" s="52" t="s">
        <v>1192</v>
      </c>
      <c r="C4" s="52" t="s">
        <v>782</v>
      </c>
      <c r="D4" s="52" t="s">
        <v>834</v>
      </c>
      <c r="E4" s="52" t="s">
        <v>835</v>
      </c>
      <c r="F4" s="52">
        <f t="shared" si="0"/>
        <v>36.875</v>
      </c>
      <c r="G4" s="52">
        <v>87.08</v>
      </c>
      <c r="H4" s="53">
        <f t="shared" si="1"/>
        <v>43.54</v>
      </c>
      <c r="I4" s="53">
        <f t="shared" si="2"/>
        <v>80.415</v>
      </c>
      <c r="J4" s="56">
        <f>RANK(I4,I$3:I$50)</f>
        <v>2</v>
      </c>
      <c r="K4" s="31" t="s">
        <v>15</v>
      </c>
    </row>
    <row r="5" ht="20.1" customHeight="1" spans="1:11">
      <c r="A5" s="50" t="s">
        <v>1193</v>
      </c>
      <c r="B5" s="52" t="s">
        <v>1194</v>
      </c>
      <c r="C5" s="52" t="s">
        <v>1154</v>
      </c>
      <c r="D5" s="52" t="s">
        <v>1119</v>
      </c>
      <c r="E5" s="52" t="s">
        <v>1195</v>
      </c>
      <c r="F5" s="52">
        <f t="shared" si="0"/>
        <v>34.625</v>
      </c>
      <c r="G5" s="52">
        <v>91</v>
      </c>
      <c r="H5" s="53">
        <f t="shared" si="1"/>
        <v>45.5</v>
      </c>
      <c r="I5" s="53">
        <f t="shared" si="2"/>
        <v>80.125</v>
      </c>
      <c r="J5" s="56">
        <f>RANK(I5,I$3:I$50)</f>
        <v>3</v>
      </c>
      <c r="K5" s="31" t="s">
        <v>15</v>
      </c>
    </row>
    <row r="6" ht="20.1" customHeight="1" spans="1:11">
      <c r="A6" s="50" t="s">
        <v>1196</v>
      </c>
      <c r="B6" s="52" t="s">
        <v>1197</v>
      </c>
      <c r="C6" s="52" t="s">
        <v>1035</v>
      </c>
      <c r="D6" s="52" t="s">
        <v>889</v>
      </c>
      <c r="E6" s="52" t="s">
        <v>815</v>
      </c>
      <c r="F6" s="52">
        <f t="shared" si="0"/>
        <v>35.5</v>
      </c>
      <c r="G6" s="52">
        <v>89.16</v>
      </c>
      <c r="H6" s="53">
        <f t="shared" si="1"/>
        <v>44.58</v>
      </c>
      <c r="I6" s="53">
        <f t="shared" si="2"/>
        <v>80.08</v>
      </c>
      <c r="J6" s="56">
        <f>RANK(I6,I$3:I$50)</f>
        <v>4</v>
      </c>
      <c r="K6" s="31" t="s">
        <v>15</v>
      </c>
    </row>
    <row r="7" ht="20.1" customHeight="1" spans="1:11">
      <c r="A7" s="50" t="s">
        <v>1198</v>
      </c>
      <c r="B7" s="52" t="s">
        <v>1199</v>
      </c>
      <c r="C7" s="52" t="s">
        <v>782</v>
      </c>
      <c r="D7" s="52" t="s">
        <v>843</v>
      </c>
      <c r="E7" s="52" t="s">
        <v>1200</v>
      </c>
      <c r="F7" s="52">
        <f t="shared" si="0"/>
        <v>35.625</v>
      </c>
      <c r="G7" s="52">
        <v>88.68</v>
      </c>
      <c r="H7" s="53">
        <f t="shared" si="1"/>
        <v>44.34</v>
      </c>
      <c r="I7" s="53">
        <f t="shared" si="2"/>
        <v>79.965</v>
      </c>
      <c r="J7" s="56">
        <f>RANK(I7,I$3:I$50)</f>
        <v>5</v>
      </c>
      <c r="K7" s="31" t="s">
        <v>15</v>
      </c>
    </row>
    <row r="8" ht="20.1" customHeight="1" spans="1:11">
      <c r="A8" s="50" t="s">
        <v>1201</v>
      </c>
      <c r="B8" s="52" t="s">
        <v>1202</v>
      </c>
      <c r="C8" s="52" t="s">
        <v>810</v>
      </c>
      <c r="D8" s="52" t="s">
        <v>1203</v>
      </c>
      <c r="E8" s="52" t="s">
        <v>1204</v>
      </c>
      <c r="F8" s="52">
        <f t="shared" si="0"/>
        <v>33.375</v>
      </c>
      <c r="G8" s="52">
        <v>93</v>
      </c>
      <c r="H8" s="53">
        <f t="shared" si="1"/>
        <v>46.5</v>
      </c>
      <c r="I8" s="53">
        <f t="shared" si="2"/>
        <v>79.875</v>
      </c>
      <c r="J8" s="56">
        <f>RANK(I8,I$3:I$50)</f>
        <v>6</v>
      </c>
      <c r="K8" s="31" t="s">
        <v>15</v>
      </c>
    </row>
    <row r="9" ht="20.1" customHeight="1" spans="1:11">
      <c r="A9" s="50" t="s">
        <v>1205</v>
      </c>
      <c r="B9" s="52" t="s">
        <v>1206</v>
      </c>
      <c r="C9" s="52" t="s">
        <v>802</v>
      </c>
      <c r="D9" s="52" t="s">
        <v>1207</v>
      </c>
      <c r="E9" s="52" t="s">
        <v>1103</v>
      </c>
      <c r="F9" s="52">
        <f t="shared" si="0"/>
        <v>34.375</v>
      </c>
      <c r="G9" s="52">
        <v>87.1</v>
      </c>
      <c r="H9" s="53">
        <f t="shared" si="1"/>
        <v>43.55</v>
      </c>
      <c r="I9" s="53">
        <f t="shared" si="2"/>
        <v>77.925</v>
      </c>
      <c r="J9" s="56">
        <f>RANK(I9,I$3:I$50)</f>
        <v>7</v>
      </c>
      <c r="K9" s="31" t="s">
        <v>15</v>
      </c>
    </row>
    <row r="10" ht="20.1" customHeight="1" spans="1:11">
      <c r="A10" s="50" t="s">
        <v>1208</v>
      </c>
      <c r="B10" s="52" t="s">
        <v>1209</v>
      </c>
      <c r="C10" s="52" t="s">
        <v>1210</v>
      </c>
      <c r="D10" s="52" t="s">
        <v>853</v>
      </c>
      <c r="E10" s="52" t="s">
        <v>1211</v>
      </c>
      <c r="F10" s="52">
        <f t="shared" si="0"/>
        <v>34</v>
      </c>
      <c r="G10" s="52">
        <v>87.5</v>
      </c>
      <c r="H10" s="53">
        <f t="shared" si="1"/>
        <v>43.75</v>
      </c>
      <c r="I10" s="53">
        <f t="shared" si="2"/>
        <v>77.75</v>
      </c>
      <c r="J10" s="56">
        <f>RANK(I10,I$3:I$50)</f>
        <v>8</v>
      </c>
      <c r="K10" s="31" t="s">
        <v>15</v>
      </c>
    </row>
    <row r="11" ht="20.1" customHeight="1" spans="1:11">
      <c r="A11" s="50" t="s">
        <v>1212</v>
      </c>
      <c r="B11" s="52" t="s">
        <v>1213</v>
      </c>
      <c r="C11" s="52" t="s">
        <v>793</v>
      </c>
      <c r="D11" s="52" t="s">
        <v>834</v>
      </c>
      <c r="E11" s="52" t="s">
        <v>1214</v>
      </c>
      <c r="F11" s="52">
        <f t="shared" si="0"/>
        <v>33.25</v>
      </c>
      <c r="G11" s="52">
        <v>89</v>
      </c>
      <c r="H11" s="53">
        <f t="shared" si="1"/>
        <v>44.5</v>
      </c>
      <c r="I11" s="53">
        <f t="shared" si="2"/>
        <v>77.75</v>
      </c>
      <c r="J11" s="56">
        <f>RANK(I11,I$3:I$50)</f>
        <v>8</v>
      </c>
      <c r="K11" s="31" t="s">
        <v>15</v>
      </c>
    </row>
    <row r="12" ht="20.1" customHeight="1" spans="1:11">
      <c r="A12" s="50" t="s">
        <v>1215</v>
      </c>
      <c r="B12" s="52" t="s">
        <v>1216</v>
      </c>
      <c r="C12" s="52" t="s">
        <v>806</v>
      </c>
      <c r="D12" s="52" t="s">
        <v>834</v>
      </c>
      <c r="E12" s="52" t="s">
        <v>831</v>
      </c>
      <c r="F12" s="52">
        <f t="shared" si="0"/>
        <v>34.125</v>
      </c>
      <c r="G12" s="52">
        <v>86.7</v>
      </c>
      <c r="H12" s="53">
        <f t="shared" si="1"/>
        <v>43.35</v>
      </c>
      <c r="I12" s="53">
        <f t="shared" si="2"/>
        <v>77.475</v>
      </c>
      <c r="J12" s="56">
        <f>RANK(I12,I$3:I$50)</f>
        <v>10</v>
      </c>
      <c r="K12" s="31" t="s">
        <v>15</v>
      </c>
    </row>
    <row r="13" ht="20.1" customHeight="1" spans="1:11">
      <c r="A13" s="50" t="s">
        <v>1217</v>
      </c>
      <c r="B13" s="52" t="s">
        <v>1218</v>
      </c>
      <c r="C13" s="52" t="s">
        <v>1219</v>
      </c>
      <c r="D13" s="52" t="s">
        <v>901</v>
      </c>
      <c r="E13" s="52" t="s">
        <v>898</v>
      </c>
      <c r="F13" s="52">
        <f t="shared" si="0"/>
        <v>33.625</v>
      </c>
      <c r="G13" s="52">
        <v>87.6</v>
      </c>
      <c r="H13" s="53">
        <f t="shared" si="1"/>
        <v>43.8</v>
      </c>
      <c r="I13" s="53">
        <f t="shared" si="2"/>
        <v>77.425</v>
      </c>
      <c r="J13" s="56">
        <f>RANK(I13,I$3:I$50)</f>
        <v>11</v>
      </c>
      <c r="K13" s="31" t="s">
        <v>15</v>
      </c>
    </row>
    <row r="14" ht="20.1" customHeight="1" spans="1:11">
      <c r="A14" s="50" t="s">
        <v>1220</v>
      </c>
      <c r="B14" s="52" t="s">
        <v>1221</v>
      </c>
      <c r="C14" s="52" t="s">
        <v>839</v>
      </c>
      <c r="D14" s="52" t="s">
        <v>838</v>
      </c>
      <c r="E14" s="52" t="s">
        <v>840</v>
      </c>
      <c r="F14" s="52">
        <f t="shared" si="0"/>
        <v>33.5</v>
      </c>
      <c r="G14" s="52">
        <v>84.74</v>
      </c>
      <c r="H14" s="53">
        <f t="shared" si="1"/>
        <v>42.37</v>
      </c>
      <c r="I14" s="53">
        <f t="shared" si="2"/>
        <v>75.87</v>
      </c>
      <c r="J14" s="56">
        <f>RANK(I14,I$3:I$50)</f>
        <v>12</v>
      </c>
      <c r="K14" s="31" t="s">
        <v>15</v>
      </c>
    </row>
    <row r="15" ht="20.1" customHeight="1" spans="1:11">
      <c r="A15" s="50" t="s">
        <v>1222</v>
      </c>
      <c r="B15" s="52" t="s">
        <v>1223</v>
      </c>
      <c r="C15" s="52" t="s">
        <v>806</v>
      </c>
      <c r="D15" s="52" t="s">
        <v>869</v>
      </c>
      <c r="E15" s="52" t="s">
        <v>1096</v>
      </c>
      <c r="F15" s="52">
        <f t="shared" si="0"/>
        <v>32.625</v>
      </c>
      <c r="G15" s="52">
        <v>86.12</v>
      </c>
      <c r="H15" s="53">
        <f t="shared" si="1"/>
        <v>43.06</v>
      </c>
      <c r="I15" s="53">
        <f t="shared" si="2"/>
        <v>75.685</v>
      </c>
      <c r="J15" s="56">
        <f>RANK(I15,I$3:I$50)</f>
        <v>13</v>
      </c>
      <c r="K15" s="31" t="s">
        <v>15</v>
      </c>
    </row>
    <row r="16" ht="20.1" customHeight="1" spans="1:11">
      <c r="A16" s="50" t="s">
        <v>1224</v>
      </c>
      <c r="B16" s="52" t="s">
        <v>1225</v>
      </c>
      <c r="C16" s="52" t="s">
        <v>1031</v>
      </c>
      <c r="D16" s="52" t="s">
        <v>1099</v>
      </c>
      <c r="E16" s="52" t="s">
        <v>1226</v>
      </c>
      <c r="F16" s="52">
        <f t="shared" si="0"/>
        <v>33.125</v>
      </c>
      <c r="G16" s="52">
        <v>84.58</v>
      </c>
      <c r="H16" s="53">
        <f t="shared" si="1"/>
        <v>42.29</v>
      </c>
      <c r="I16" s="53">
        <f t="shared" si="2"/>
        <v>75.415</v>
      </c>
      <c r="J16" s="56">
        <f>RANK(I16,I$3:I$50)</f>
        <v>14</v>
      </c>
      <c r="K16" s="57"/>
    </row>
    <row r="17" ht="20.1" customHeight="1" spans="1:11">
      <c r="A17" s="50" t="s">
        <v>1227</v>
      </c>
      <c r="B17" s="52" t="s">
        <v>1228</v>
      </c>
      <c r="C17" s="52" t="s">
        <v>934</v>
      </c>
      <c r="D17" s="52" t="s">
        <v>914</v>
      </c>
      <c r="E17" s="52" t="s">
        <v>845</v>
      </c>
      <c r="F17" s="52">
        <f t="shared" si="0"/>
        <v>31.375</v>
      </c>
      <c r="G17" s="52">
        <v>87.4</v>
      </c>
      <c r="H17" s="53">
        <f t="shared" si="1"/>
        <v>43.7</v>
      </c>
      <c r="I17" s="53">
        <f t="shared" si="2"/>
        <v>75.075</v>
      </c>
      <c r="J17" s="56">
        <f>RANK(I17,I$3:I$50)</f>
        <v>15</v>
      </c>
      <c r="K17" s="57"/>
    </row>
    <row r="18" ht="20.1" customHeight="1" spans="1:11">
      <c r="A18" s="50" t="s">
        <v>1229</v>
      </c>
      <c r="B18" s="52" t="s">
        <v>1230</v>
      </c>
      <c r="C18" s="52" t="s">
        <v>1210</v>
      </c>
      <c r="D18" s="52" t="s">
        <v>843</v>
      </c>
      <c r="E18" s="52" t="s">
        <v>865</v>
      </c>
      <c r="F18" s="52">
        <f t="shared" si="0"/>
        <v>34.75</v>
      </c>
      <c r="G18" s="52">
        <v>79.5</v>
      </c>
      <c r="H18" s="53">
        <f t="shared" si="1"/>
        <v>39.75</v>
      </c>
      <c r="I18" s="53">
        <f t="shared" si="2"/>
        <v>74.5</v>
      </c>
      <c r="J18" s="56">
        <f>RANK(I18,I$3:I$50)</f>
        <v>16</v>
      </c>
      <c r="K18" s="57"/>
    </row>
    <row r="19" ht="20.1" customHeight="1" spans="1:11">
      <c r="A19" s="50" t="s">
        <v>1231</v>
      </c>
      <c r="B19" s="52" t="s">
        <v>1232</v>
      </c>
      <c r="C19" s="52" t="s">
        <v>773</v>
      </c>
      <c r="D19" s="52" t="s">
        <v>843</v>
      </c>
      <c r="E19" s="52" t="s">
        <v>1233</v>
      </c>
      <c r="F19" s="52">
        <f t="shared" si="0"/>
        <v>32.75</v>
      </c>
      <c r="G19" s="52">
        <v>83.3</v>
      </c>
      <c r="H19" s="53">
        <f t="shared" si="1"/>
        <v>41.65</v>
      </c>
      <c r="I19" s="53">
        <f t="shared" si="2"/>
        <v>74.4</v>
      </c>
      <c r="J19" s="56">
        <f>RANK(I19,I$3:I$50)</f>
        <v>17</v>
      </c>
      <c r="K19" s="57"/>
    </row>
    <row r="20" ht="20.1" customHeight="1" spans="1:11">
      <c r="A20" s="50" t="s">
        <v>1234</v>
      </c>
      <c r="B20" s="52" t="s">
        <v>1235</v>
      </c>
      <c r="C20" s="52" t="s">
        <v>901</v>
      </c>
      <c r="D20" s="52" t="s">
        <v>869</v>
      </c>
      <c r="E20" s="52" t="s">
        <v>1236</v>
      </c>
      <c r="F20" s="52">
        <f t="shared" si="0"/>
        <v>29.625</v>
      </c>
      <c r="G20" s="52">
        <v>89.44</v>
      </c>
      <c r="H20" s="53">
        <f t="shared" si="1"/>
        <v>44.72</v>
      </c>
      <c r="I20" s="53">
        <f t="shared" si="2"/>
        <v>74.345</v>
      </c>
      <c r="J20" s="56">
        <f>RANK(I20,I$3:I$50)</f>
        <v>18</v>
      </c>
      <c r="K20" s="57"/>
    </row>
    <row r="21" ht="20.1" customHeight="1" spans="1:11">
      <c r="A21" s="50" t="s">
        <v>1237</v>
      </c>
      <c r="B21" s="52" t="s">
        <v>1238</v>
      </c>
      <c r="C21" s="52" t="s">
        <v>848</v>
      </c>
      <c r="D21" s="52" t="s">
        <v>788</v>
      </c>
      <c r="E21" s="52" t="s">
        <v>915</v>
      </c>
      <c r="F21" s="52">
        <f t="shared" si="0"/>
        <v>31.75</v>
      </c>
      <c r="G21" s="52">
        <v>83.3</v>
      </c>
      <c r="H21" s="53">
        <f t="shared" si="1"/>
        <v>41.65</v>
      </c>
      <c r="I21" s="53">
        <f t="shared" si="2"/>
        <v>73.4</v>
      </c>
      <c r="J21" s="56">
        <f>RANK(I21,I$3:I$50)</f>
        <v>19</v>
      </c>
      <c r="K21" s="57"/>
    </row>
    <row r="22" ht="20.1" customHeight="1" spans="1:11">
      <c r="A22" s="50" t="s">
        <v>1239</v>
      </c>
      <c r="B22" s="52" t="s">
        <v>1240</v>
      </c>
      <c r="C22" s="52" t="s">
        <v>1241</v>
      </c>
      <c r="D22" s="52" t="s">
        <v>966</v>
      </c>
      <c r="E22" s="52" t="s">
        <v>1242</v>
      </c>
      <c r="F22" s="52">
        <f t="shared" si="0"/>
        <v>30.375</v>
      </c>
      <c r="G22" s="52">
        <v>85</v>
      </c>
      <c r="H22" s="53">
        <f t="shared" si="1"/>
        <v>42.5</v>
      </c>
      <c r="I22" s="53">
        <f t="shared" si="2"/>
        <v>72.875</v>
      </c>
      <c r="J22" s="56">
        <f>RANK(I22,I$3:I$50)</f>
        <v>20</v>
      </c>
      <c r="K22" s="57"/>
    </row>
    <row r="23" ht="20.1" customHeight="1" spans="1:11">
      <c r="A23" s="50" t="s">
        <v>1243</v>
      </c>
      <c r="B23" s="52" t="s">
        <v>1244</v>
      </c>
      <c r="C23" s="52" t="s">
        <v>853</v>
      </c>
      <c r="D23" s="52" t="s">
        <v>834</v>
      </c>
      <c r="E23" s="52" t="s">
        <v>861</v>
      </c>
      <c r="F23" s="52">
        <f t="shared" si="0"/>
        <v>30</v>
      </c>
      <c r="G23" s="52">
        <v>85.12</v>
      </c>
      <c r="H23" s="53">
        <f t="shared" si="1"/>
        <v>42.56</v>
      </c>
      <c r="I23" s="53">
        <f t="shared" si="2"/>
        <v>72.56</v>
      </c>
      <c r="J23" s="56">
        <f>RANK(I23,I$3:I$50)</f>
        <v>21</v>
      </c>
      <c r="K23" s="57"/>
    </row>
    <row r="24" ht="20.1" customHeight="1" spans="1:11">
      <c r="A24" s="50" t="s">
        <v>1245</v>
      </c>
      <c r="B24" s="52" t="s">
        <v>1246</v>
      </c>
      <c r="C24" s="52" t="s">
        <v>834</v>
      </c>
      <c r="D24" s="52" t="s">
        <v>869</v>
      </c>
      <c r="E24" s="52" t="s">
        <v>1247</v>
      </c>
      <c r="F24" s="52">
        <f t="shared" si="0"/>
        <v>30.5</v>
      </c>
      <c r="G24" s="52">
        <v>81.7</v>
      </c>
      <c r="H24" s="53">
        <f t="shared" si="1"/>
        <v>40.85</v>
      </c>
      <c r="I24" s="53">
        <f t="shared" si="2"/>
        <v>71.35</v>
      </c>
      <c r="J24" s="56">
        <f>RANK(I24,I$3:I$50)</f>
        <v>22</v>
      </c>
      <c r="K24" s="57"/>
    </row>
    <row r="25" ht="20.1" customHeight="1" spans="1:11">
      <c r="A25" s="50" t="s">
        <v>1248</v>
      </c>
      <c r="B25" s="52" t="s">
        <v>1249</v>
      </c>
      <c r="C25" s="52" t="s">
        <v>797</v>
      </c>
      <c r="D25" s="52" t="s">
        <v>914</v>
      </c>
      <c r="E25" s="52" t="s">
        <v>1250</v>
      </c>
      <c r="F25" s="52">
        <f t="shared" si="0"/>
        <v>33</v>
      </c>
      <c r="G25" s="52">
        <v>75.04</v>
      </c>
      <c r="H25" s="53">
        <f t="shared" si="1"/>
        <v>37.52</v>
      </c>
      <c r="I25" s="53">
        <f t="shared" si="2"/>
        <v>70.52</v>
      </c>
      <c r="J25" s="56" t="s">
        <v>1251</v>
      </c>
      <c r="K25" s="57"/>
    </row>
    <row r="26" ht="20.1" customHeight="1" spans="1:11">
      <c r="A26" s="50" t="s">
        <v>1252</v>
      </c>
      <c r="B26" s="52" t="s">
        <v>1253</v>
      </c>
      <c r="C26" s="52" t="s">
        <v>1099</v>
      </c>
      <c r="D26" s="52" t="s">
        <v>1254</v>
      </c>
      <c r="E26" s="52" t="s">
        <v>1255</v>
      </c>
      <c r="F26" s="52">
        <f t="shared" si="0"/>
        <v>29.25</v>
      </c>
      <c r="G26" s="52"/>
      <c r="H26" s="53">
        <f t="shared" si="1"/>
        <v>0</v>
      </c>
      <c r="I26" s="53">
        <f t="shared" si="2"/>
        <v>29.25</v>
      </c>
      <c r="J26" s="56">
        <f>RANK(I26,I$3:I$50)</f>
        <v>24</v>
      </c>
      <c r="K26" s="57"/>
    </row>
  </sheetData>
  <mergeCells count="1">
    <mergeCell ref="A1:K1"/>
  </mergeCells>
  <pageMargins left="0.75" right="0.75" top="0.47" bottom="0.39" header="0.34" footer="0.35"/>
  <pageSetup paperSize="9" scale="98" orientation="landscape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2"/>
  <sheetViews>
    <sheetView tabSelected="1" topLeftCell="A34" workbookViewId="0">
      <selection activeCell="O40" sqref="O40"/>
    </sheetView>
  </sheetViews>
  <sheetFormatPr defaultColWidth="9" defaultRowHeight="14.25"/>
  <cols>
    <col min="1" max="1" width="8.125" style="12" customWidth="1"/>
    <col min="2" max="2" width="14" style="12" customWidth="1"/>
    <col min="3" max="3" width="13.875" style="15" customWidth="1"/>
    <col min="4" max="4" width="9" style="12" customWidth="1"/>
    <col min="5" max="5" width="8.875" style="12" customWidth="1"/>
    <col min="6" max="6" width="8.625" style="12" customWidth="1"/>
    <col min="7" max="7" width="8.25" style="12" customWidth="1"/>
    <col min="8" max="8" width="9.75" style="12" customWidth="1"/>
    <col min="9" max="9" width="11.875" style="12" customWidth="1"/>
    <col min="10" max="10" width="10.25" style="12" customWidth="1"/>
    <col min="11" max="11" width="5.5" style="12" customWidth="1"/>
    <col min="12" max="12" width="10.125" style="12" customWidth="1"/>
    <col min="13" max="16384" width="9" style="12"/>
  </cols>
  <sheetData>
    <row r="1" ht="22.5" spans="1:12">
      <c r="A1" s="17" t="s">
        <v>1256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ht="30" customHeight="1" spans="1:12">
      <c r="A2" s="18" t="s">
        <v>1</v>
      </c>
      <c r="B2" s="18" t="s">
        <v>2</v>
      </c>
      <c r="C2" s="19" t="s">
        <v>3</v>
      </c>
      <c r="D2" s="18" t="s">
        <v>4</v>
      </c>
      <c r="E2" s="20" t="s">
        <v>5</v>
      </c>
      <c r="F2" s="18" t="s">
        <v>6</v>
      </c>
      <c r="G2" s="18" t="s">
        <v>1257</v>
      </c>
      <c r="H2" s="18" t="s">
        <v>1258</v>
      </c>
      <c r="I2" s="18" t="s">
        <v>7</v>
      </c>
      <c r="J2" s="28" t="s">
        <v>8</v>
      </c>
      <c r="K2" s="28" t="s">
        <v>9</v>
      </c>
      <c r="L2" s="29" t="s">
        <v>10</v>
      </c>
    </row>
    <row r="3" ht="20.1" customHeight="1" spans="1:12">
      <c r="A3" s="18" t="s">
        <v>1259</v>
      </c>
      <c r="B3" s="25" t="s">
        <v>1260</v>
      </c>
      <c r="C3" s="25" t="s">
        <v>1261</v>
      </c>
      <c r="D3" s="26">
        <v>77</v>
      </c>
      <c r="E3" s="20">
        <f t="shared" ref="E3:E66" si="0">D3*0.4</f>
        <v>30.8</v>
      </c>
      <c r="F3" s="24">
        <v>87.78</v>
      </c>
      <c r="G3" s="24">
        <v>1.013</v>
      </c>
      <c r="H3" s="24">
        <f t="shared" ref="H3:H66" si="1">F3*G3</f>
        <v>88.92114</v>
      </c>
      <c r="I3" s="24">
        <f t="shared" ref="I3:I66" si="2">H3*0.6</f>
        <v>53.352684</v>
      </c>
      <c r="J3" s="24">
        <f t="shared" ref="J3:J66" si="3">E3+I3</f>
        <v>84.152684</v>
      </c>
      <c r="K3" s="30">
        <f>RANK(J3,J$3:J$79)</f>
        <v>1</v>
      </c>
      <c r="L3" s="31" t="s">
        <v>15</v>
      </c>
    </row>
    <row r="4" ht="20.1" customHeight="1" spans="1:12">
      <c r="A4" s="18" t="s">
        <v>1262</v>
      </c>
      <c r="B4" s="25" t="s">
        <v>1260</v>
      </c>
      <c r="C4" s="25" t="s">
        <v>1263</v>
      </c>
      <c r="D4" s="26">
        <v>78.5</v>
      </c>
      <c r="E4" s="20">
        <f t="shared" si="0"/>
        <v>31.4</v>
      </c>
      <c r="F4" s="24">
        <v>87.9</v>
      </c>
      <c r="G4" s="24">
        <v>0.9865</v>
      </c>
      <c r="H4" s="24">
        <f t="shared" si="1"/>
        <v>86.71335</v>
      </c>
      <c r="I4" s="24">
        <f t="shared" si="2"/>
        <v>52.02801</v>
      </c>
      <c r="J4" s="24">
        <f t="shared" si="3"/>
        <v>83.42801</v>
      </c>
      <c r="K4" s="30">
        <f>RANK(J4,J$3:J$79)</f>
        <v>2</v>
      </c>
      <c r="L4" s="31" t="s">
        <v>15</v>
      </c>
    </row>
    <row r="5" ht="20.1" customHeight="1" spans="1:12">
      <c r="A5" s="18" t="s">
        <v>1264</v>
      </c>
      <c r="B5" s="25" t="s">
        <v>1260</v>
      </c>
      <c r="C5" s="25" t="s">
        <v>1265</v>
      </c>
      <c r="D5" s="26">
        <v>72</v>
      </c>
      <c r="E5" s="20">
        <f t="shared" si="0"/>
        <v>28.8</v>
      </c>
      <c r="F5" s="24">
        <v>89.36</v>
      </c>
      <c r="G5" s="24">
        <v>1.013</v>
      </c>
      <c r="H5" s="24">
        <f t="shared" si="1"/>
        <v>90.52168</v>
      </c>
      <c r="I5" s="24">
        <f t="shared" si="2"/>
        <v>54.313008</v>
      </c>
      <c r="J5" s="24">
        <f t="shared" si="3"/>
        <v>83.113008</v>
      </c>
      <c r="K5" s="30">
        <f>RANK(J5,J$3:J$79)</f>
        <v>3</v>
      </c>
      <c r="L5" s="31" t="s">
        <v>15</v>
      </c>
    </row>
    <row r="6" ht="20.1" customHeight="1" spans="1:12">
      <c r="A6" s="18" t="s">
        <v>1266</v>
      </c>
      <c r="B6" s="25" t="s">
        <v>1260</v>
      </c>
      <c r="C6" s="25" t="s">
        <v>1267</v>
      </c>
      <c r="D6" s="26">
        <v>78.5</v>
      </c>
      <c r="E6" s="20">
        <f t="shared" si="0"/>
        <v>31.4</v>
      </c>
      <c r="F6" s="24">
        <v>87.1</v>
      </c>
      <c r="G6" s="24">
        <v>0.9865</v>
      </c>
      <c r="H6" s="24">
        <f t="shared" si="1"/>
        <v>85.92415</v>
      </c>
      <c r="I6" s="24">
        <f t="shared" si="2"/>
        <v>51.55449</v>
      </c>
      <c r="J6" s="24">
        <f t="shared" si="3"/>
        <v>82.95449</v>
      </c>
      <c r="K6" s="30">
        <f>RANK(J6,J$3:J$79)</f>
        <v>4</v>
      </c>
      <c r="L6" s="31" t="s">
        <v>15</v>
      </c>
    </row>
    <row r="7" ht="20.1" customHeight="1" spans="1:12">
      <c r="A7" s="18" t="s">
        <v>1268</v>
      </c>
      <c r="B7" s="25" t="s">
        <v>1260</v>
      </c>
      <c r="C7" s="25" t="s">
        <v>1269</v>
      </c>
      <c r="D7" s="26">
        <v>81</v>
      </c>
      <c r="E7" s="20">
        <f t="shared" si="0"/>
        <v>32.4</v>
      </c>
      <c r="F7" s="24">
        <v>84.9</v>
      </c>
      <c r="G7" s="24">
        <v>0.9865</v>
      </c>
      <c r="H7" s="24">
        <f t="shared" si="1"/>
        <v>83.75385</v>
      </c>
      <c r="I7" s="24">
        <f t="shared" si="2"/>
        <v>50.25231</v>
      </c>
      <c r="J7" s="24">
        <f t="shared" si="3"/>
        <v>82.65231</v>
      </c>
      <c r="K7" s="30">
        <f>RANK(J7,J$3:J$79)</f>
        <v>5</v>
      </c>
      <c r="L7" s="31" t="s">
        <v>15</v>
      </c>
    </row>
    <row r="8" ht="20.1" customHeight="1" spans="1:12">
      <c r="A8" s="18" t="s">
        <v>1270</v>
      </c>
      <c r="B8" s="25" t="s">
        <v>1260</v>
      </c>
      <c r="C8" s="25" t="s">
        <v>1271</v>
      </c>
      <c r="D8" s="26">
        <v>71</v>
      </c>
      <c r="E8" s="20">
        <f t="shared" si="0"/>
        <v>28.4</v>
      </c>
      <c r="F8" s="24">
        <v>90.6</v>
      </c>
      <c r="G8" s="24">
        <v>0.9865</v>
      </c>
      <c r="H8" s="24">
        <f t="shared" si="1"/>
        <v>89.3769</v>
      </c>
      <c r="I8" s="24">
        <f t="shared" si="2"/>
        <v>53.62614</v>
      </c>
      <c r="J8" s="24">
        <f t="shared" si="3"/>
        <v>82.02614</v>
      </c>
      <c r="K8" s="30">
        <f>RANK(J8,J$3:J$79)</f>
        <v>6</v>
      </c>
      <c r="L8" s="31" t="s">
        <v>15</v>
      </c>
    </row>
    <row r="9" ht="20.1" customHeight="1" spans="1:12">
      <c r="A9" s="18" t="s">
        <v>1272</v>
      </c>
      <c r="B9" s="25" t="s">
        <v>1260</v>
      </c>
      <c r="C9" s="25" t="s">
        <v>1273</v>
      </c>
      <c r="D9" s="26">
        <v>74.5</v>
      </c>
      <c r="E9" s="20">
        <f t="shared" si="0"/>
        <v>29.8</v>
      </c>
      <c r="F9" s="24">
        <v>88</v>
      </c>
      <c r="G9" s="24">
        <v>0.9865</v>
      </c>
      <c r="H9" s="24">
        <f t="shared" si="1"/>
        <v>86.812</v>
      </c>
      <c r="I9" s="24">
        <f t="shared" si="2"/>
        <v>52.0872</v>
      </c>
      <c r="J9" s="24">
        <f t="shared" si="3"/>
        <v>81.8872</v>
      </c>
      <c r="K9" s="30">
        <f>RANK(J9,J$3:J$79)</f>
        <v>7</v>
      </c>
      <c r="L9" s="31" t="s">
        <v>15</v>
      </c>
    </row>
    <row r="10" ht="20.1" customHeight="1" spans="1:12">
      <c r="A10" s="18" t="s">
        <v>1274</v>
      </c>
      <c r="B10" s="25" t="s">
        <v>1260</v>
      </c>
      <c r="C10" s="25" t="s">
        <v>1275</v>
      </c>
      <c r="D10" s="26">
        <v>80</v>
      </c>
      <c r="E10" s="20">
        <f t="shared" si="0"/>
        <v>32</v>
      </c>
      <c r="F10" s="24">
        <v>84</v>
      </c>
      <c r="G10" s="24">
        <v>0.9865</v>
      </c>
      <c r="H10" s="24">
        <f t="shared" si="1"/>
        <v>82.866</v>
      </c>
      <c r="I10" s="24">
        <f t="shared" si="2"/>
        <v>49.7196</v>
      </c>
      <c r="J10" s="24">
        <f t="shared" si="3"/>
        <v>81.7196</v>
      </c>
      <c r="K10" s="30">
        <f>RANK(J10,J$3:J$79)</f>
        <v>8</v>
      </c>
      <c r="L10" s="31" t="s">
        <v>15</v>
      </c>
    </row>
    <row r="11" ht="20.1" customHeight="1" spans="1:12">
      <c r="A11" s="18" t="s">
        <v>1276</v>
      </c>
      <c r="B11" s="25" t="s">
        <v>1260</v>
      </c>
      <c r="C11" s="25" t="s">
        <v>1277</v>
      </c>
      <c r="D11" s="26">
        <v>75.5</v>
      </c>
      <c r="E11" s="20">
        <f t="shared" si="0"/>
        <v>30.2</v>
      </c>
      <c r="F11" s="24">
        <v>84.14</v>
      </c>
      <c r="G11" s="24">
        <v>1.013</v>
      </c>
      <c r="H11" s="24">
        <f t="shared" si="1"/>
        <v>85.23382</v>
      </c>
      <c r="I11" s="24">
        <f t="shared" si="2"/>
        <v>51.140292</v>
      </c>
      <c r="J11" s="24">
        <f t="shared" si="3"/>
        <v>81.340292</v>
      </c>
      <c r="K11" s="30">
        <f>RANK(J11,J$3:J$79)</f>
        <v>9</v>
      </c>
      <c r="L11" s="31" t="s">
        <v>15</v>
      </c>
    </row>
    <row r="12" ht="20.1" customHeight="1" spans="1:12">
      <c r="A12" s="18" t="s">
        <v>1278</v>
      </c>
      <c r="B12" s="25" t="s">
        <v>1260</v>
      </c>
      <c r="C12" s="25" t="s">
        <v>1279</v>
      </c>
      <c r="D12" s="26">
        <v>73</v>
      </c>
      <c r="E12" s="20">
        <f t="shared" si="0"/>
        <v>29.2</v>
      </c>
      <c r="F12" s="24">
        <v>86.8</v>
      </c>
      <c r="G12" s="24">
        <v>0.9865</v>
      </c>
      <c r="H12" s="24">
        <f t="shared" si="1"/>
        <v>85.6282</v>
      </c>
      <c r="I12" s="24">
        <f t="shared" si="2"/>
        <v>51.37692</v>
      </c>
      <c r="J12" s="24">
        <f t="shared" si="3"/>
        <v>80.57692</v>
      </c>
      <c r="K12" s="30">
        <f>RANK(J12,J$3:J$79)</f>
        <v>10</v>
      </c>
      <c r="L12" s="31" t="s">
        <v>15</v>
      </c>
    </row>
    <row r="13" ht="20.1" customHeight="1" spans="1:12">
      <c r="A13" s="18" t="s">
        <v>1280</v>
      </c>
      <c r="B13" s="25" t="s">
        <v>1260</v>
      </c>
      <c r="C13" s="25" t="s">
        <v>1281</v>
      </c>
      <c r="D13" s="26">
        <v>80</v>
      </c>
      <c r="E13" s="20">
        <f t="shared" si="0"/>
        <v>32</v>
      </c>
      <c r="F13" s="24">
        <v>81.4</v>
      </c>
      <c r="G13" s="24">
        <v>0.9865</v>
      </c>
      <c r="H13" s="24">
        <f t="shared" si="1"/>
        <v>80.3011</v>
      </c>
      <c r="I13" s="24">
        <f t="shared" si="2"/>
        <v>48.18066</v>
      </c>
      <c r="J13" s="24">
        <f t="shared" si="3"/>
        <v>80.18066</v>
      </c>
      <c r="K13" s="30">
        <f>RANK(J13,J$3:J$79)</f>
        <v>11</v>
      </c>
      <c r="L13" s="31" t="s">
        <v>15</v>
      </c>
    </row>
    <row r="14" ht="20.1" customHeight="1" spans="1:12">
      <c r="A14" s="18" t="s">
        <v>1282</v>
      </c>
      <c r="B14" s="25" t="s">
        <v>1260</v>
      </c>
      <c r="C14" s="25" t="s">
        <v>1283</v>
      </c>
      <c r="D14" s="26">
        <v>71.5</v>
      </c>
      <c r="E14" s="20">
        <f t="shared" si="0"/>
        <v>28.6</v>
      </c>
      <c r="F14" s="24">
        <v>84.86</v>
      </c>
      <c r="G14" s="24">
        <v>1.013</v>
      </c>
      <c r="H14" s="24">
        <f t="shared" si="1"/>
        <v>85.96318</v>
      </c>
      <c r="I14" s="24">
        <f t="shared" si="2"/>
        <v>51.577908</v>
      </c>
      <c r="J14" s="24">
        <f t="shared" si="3"/>
        <v>80.177908</v>
      </c>
      <c r="K14" s="30">
        <f>RANK(J14,J$3:J$79)</f>
        <v>12</v>
      </c>
      <c r="L14" s="31" t="s">
        <v>15</v>
      </c>
    </row>
    <row r="15" ht="20.1" customHeight="1" spans="1:12">
      <c r="A15" s="18" t="s">
        <v>1284</v>
      </c>
      <c r="B15" s="25" t="s">
        <v>1260</v>
      </c>
      <c r="C15" s="25" t="s">
        <v>1285</v>
      </c>
      <c r="D15" s="26">
        <v>70</v>
      </c>
      <c r="E15" s="20">
        <f t="shared" si="0"/>
        <v>28</v>
      </c>
      <c r="F15" s="24">
        <v>85.74</v>
      </c>
      <c r="G15" s="24">
        <v>1.013</v>
      </c>
      <c r="H15" s="24">
        <f t="shared" si="1"/>
        <v>86.85462</v>
      </c>
      <c r="I15" s="24">
        <f t="shared" si="2"/>
        <v>52.112772</v>
      </c>
      <c r="J15" s="24">
        <f t="shared" si="3"/>
        <v>80.112772</v>
      </c>
      <c r="K15" s="30">
        <f>RANK(J15,J$3:J$79)</f>
        <v>13</v>
      </c>
      <c r="L15" s="31" t="s">
        <v>15</v>
      </c>
    </row>
    <row r="16" ht="20.1" customHeight="1" spans="1:12">
      <c r="A16" s="18" t="s">
        <v>1286</v>
      </c>
      <c r="B16" s="25" t="s">
        <v>1260</v>
      </c>
      <c r="C16" s="25" t="s">
        <v>1287</v>
      </c>
      <c r="D16" s="26">
        <v>70.5</v>
      </c>
      <c r="E16" s="20">
        <f t="shared" si="0"/>
        <v>28.2</v>
      </c>
      <c r="F16" s="24">
        <v>85.24</v>
      </c>
      <c r="G16" s="24">
        <v>1.013</v>
      </c>
      <c r="H16" s="24">
        <f t="shared" si="1"/>
        <v>86.34812</v>
      </c>
      <c r="I16" s="24">
        <f t="shared" si="2"/>
        <v>51.808872</v>
      </c>
      <c r="J16" s="24">
        <f t="shared" si="3"/>
        <v>80.008872</v>
      </c>
      <c r="K16" s="30">
        <f>RANK(J16,J$3:J$79)</f>
        <v>14</v>
      </c>
      <c r="L16" s="31" t="s">
        <v>15</v>
      </c>
    </row>
    <row r="17" ht="20.1" customHeight="1" spans="1:12">
      <c r="A17" s="18" t="s">
        <v>1288</v>
      </c>
      <c r="B17" s="25" t="s">
        <v>1260</v>
      </c>
      <c r="C17" s="25" t="s">
        <v>1289</v>
      </c>
      <c r="D17" s="26">
        <v>72.5</v>
      </c>
      <c r="E17" s="20">
        <f t="shared" si="0"/>
        <v>29</v>
      </c>
      <c r="F17" s="24">
        <v>85.6</v>
      </c>
      <c r="G17" s="24">
        <v>0.9865</v>
      </c>
      <c r="H17" s="24">
        <f t="shared" si="1"/>
        <v>84.4444</v>
      </c>
      <c r="I17" s="24">
        <f t="shared" si="2"/>
        <v>50.66664</v>
      </c>
      <c r="J17" s="24">
        <f t="shared" si="3"/>
        <v>79.66664</v>
      </c>
      <c r="K17" s="30">
        <f>RANK(J17,J$3:J$79)</f>
        <v>15</v>
      </c>
      <c r="L17" s="31" t="s">
        <v>15</v>
      </c>
    </row>
    <row r="18" ht="20.1" customHeight="1" spans="1:12">
      <c r="A18" s="18" t="s">
        <v>1290</v>
      </c>
      <c r="B18" s="25" t="s">
        <v>1260</v>
      </c>
      <c r="C18" s="25" t="s">
        <v>1291</v>
      </c>
      <c r="D18" s="26">
        <v>70.5</v>
      </c>
      <c r="E18" s="20">
        <f t="shared" si="0"/>
        <v>28.2</v>
      </c>
      <c r="F18" s="24">
        <v>84.48</v>
      </c>
      <c r="G18" s="24">
        <v>1.013</v>
      </c>
      <c r="H18" s="24">
        <f t="shared" si="1"/>
        <v>85.57824</v>
      </c>
      <c r="I18" s="24">
        <f t="shared" si="2"/>
        <v>51.346944</v>
      </c>
      <c r="J18" s="24">
        <f t="shared" si="3"/>
        <v>79.546944</v>
      </c>
      <c r="K18" s="30">
        <f>RANK(J18,J$3:J$79)</f>
        <v>16</v>
      </c>
      <c r="L18" s="31" t="s">
        <v>15</v>
      </c>
    </row>
    <row r="19" ht="20.1" customHeight="1" spans="1:12">
      <c r="A19" s="18" t="s">
        <v>1292</v>
      </c>
      <c r="B19" s="25" t="s">
        <v>1260</v>
      </c>
      <c r="C19" s="25" t="s">
        <v>1293</v>
      </c>
      <c r="D19" s="26">
        <v>75.5</v>
      </c>
      <c r="E19" s="20">
        <f t="shared" si="0"/>
        <v>30.2</v>
      </c>
      <c r="F19" s="24">
        <v>81.18</v>
      </c>
      <c r="G19" s="24">
        <v>1.013</v>
      </c>
      <c r="H19" s="24">
        <f t="shared" si="1"/>
        <v>82.23534</v>
      </c>
      <c r="I19" s="24">
        <f t="shared" si="2"/>
        <v>49.341204</v>
      </c>
      <c r="J19" s="24">
        <f t="shared" si="3"/>
        <v>79.541204</v>
      </c>
      <c r="K19" s="30">
        <f>RANK(J19,J$3:J$79)</f>
        <v>17</v>
      </c>
      <c r="L19" s="31" t="s">
        <v>15</v>
      </c>
    </row>
    <row r="20" ht="20.1" customHeight="1" spans="1:12">
      <c r="A20" s="18" t="s">
        <v>1294</v>
      </c>
      <c r="B20" s="25" t="s">
        <v>1260</v>
      </c>
      <c r="C20" s="25" t="s">
        <v>1295</v>
      </c>
      <c r="D20" s="26">
        <v>71</v>
      </c>
      <c r="E20" s="20">
        <f t="shared" si="0"/>
        <v>28.4</v>
      </c>
      <c r="F20" s="24">
        <v>86.2</v>
      </c>
      <c r="G20" s="24">
        <v>0.9865</v>
      </c>
      <c r="H20" s="24">
        <f t="shared" si="1"/>
        <v>85.0363</v>
      </c>
      <c r="I20" s="24">
        <f t="shared" si="2"/>
        <v>51.02178</v>
      </c>
      <c r="J20" s="24">
        <f t="shared" si="3"/>
        <v>79.42178</v>
      </c>
      <c r="K20" s="30">
        <f>RANK(J20,J$3:J$79)</f>
        <v>18</v>
      </c>
      <c r="L20" s="31" t="s">
        <v>15</v>
      </c>
    </row>
    <row r="21" ht="20.1" customHeight="1" spans="1:12">
      <c r="A21" s="18" t="s">
        <v>1296</v>
      </c>
      <c r="B21" s="25" t="s">
        <v>1260</v>
      </c>
      <c r="C21" s="25" t="s">
        <v>1297</v>
      </c>
      <c r="D21" s="26">
        <v>72</v>
      </c>
      <c r="E21" s="20">
        <f t="shared" si="0"/>
        <v>28.8</v>
      </c>
      <c r="F21" s="24">
        <v>85.4</v>
      </c>
      <c r="G21" s="24">
        <v>0.9865</v>
      </c>
      <c r="H21" s="24">
        <f t="shared" si="1"/>
        <v>84.2471</v>
      </c>
      <c r="I21" s="24">
        <f t="shared" si="2"/>
        <v>50.54826</v>
      </c>
      <c r="J21" s="24">
        <f t="shared" si="3"/>
        <v>79.34826</v>
      </c>
      <c r="K21" s="30">
        <f>RANK(J21,J$3:J$79)</f>
        <v>19</v>
      </c>
      <c r="L21" s="31" t="s">
        <v>15</v>
      </c>
    </row>
    <row r="22" ht="20.1" customHeight="1" spans="1:12">
      <c r="A22" s="18" t="s">
        <v>1298</v>
      </c>
      <c r="B22" s="25" t="s">
        <v>1260</v>
      </c>
      <c r="C22" s="25" t="s">
        <v>1299</v>
      </c>
      <c r="D22" s="26">
        <v>70</v>
      </c>
      <c r="E22" s="20">
        <f t="shared" si="0"/>
        <v>28</v>
      </c>
      <c r="F22" s="24">
        <v>86.7</v>
      </c>
      <c r="G22" s="24">
        <v>0.9865</v>
      </c>
      <c r="H22" s="24">
        <f t="shared" si="1"/>
        <v>85.52955</v>
      </c>
      <c r="I22" s="24">
        <f t="shared" si="2"/>
        <v>51.31773</v>
      </c>
      <c r="J22" s="24">
        <f t="shared" si="3"/>
        <v>79.31773</v>
      </c>
      <c r="K22" s="30">
        <f>RANK(J22,J$3:J$79)</f>
        <v>20</v>
      </c>
      <c r="L22" s="31" t="s">
        <v>15</v>
      </c>
    </row>
    <row r="23" ht="20.1" customHeight="1" spans="1:12">
      <c r="A23" s="18" t="s">
        <v>1300</v>
      </c>
      <c r="B23" s="25" t="s">
        <v>1260</v>
      </c>
      <c r="C23" s="25" t="s">
        <v>1301</v>
      </c>
      <c r="D23" s="26">
        <v>75.5</v>
      </c>
      <c r="E23" s="20">
        <f t="shared" si="0"/>
        <v>30.2</v>
      </c>
      <c r="F23" s="24">
        <v>82.8</v>
      </c>
      <c r="G23" s="24">
        <v>0.9865</v>
      </c>
      <c r="H23" s="24">
        <f t="shared" si="1"/>
        <v>81.6822</v>
      </c>
      <c r="I23" s="24">
        <f t="shared" si="2"/>
        <v>49.00932</v>
      </c>
      <c r="J23" s="24">
        <f t="shared" si="3"/>
        <v>79.20932</v>
      </c>
      <c r="K23" s="30">
        <f>RANK(J23,J$3:J$79)</f>
        <v>21</v>
      </c>
      <c r="L23" s="31" t="s">
        <v>15</v>
      </c>
    </row>
    <row r="24" ht="20.1" customHeight="1" spans="1:12">
      <c r="A24" s="18" t="s">
        <v>1302</v>
      </c>
      <c r="B24" s="25" t="s">
        <v>1260</v>
      </c>
      <c r="C24" s="25" t="s">
        <v>1303</v>
      </c>
      <c r="D24" s="26">
        <v>77</v>
      </c>
      <c r="E24" s="20">
        <f t="shared" si="0"/>
        <v>30.8</v>
      </c>
      <c r="F24" s="24">
        <v>79.04</v>
      </c>
      <c r="G24" s="24">
        <v>1.013</v>
      </c>
      <c r="H24" s="24">
        <f t="shared" si="1"/>
        <v>80.06752</v>
      </c>
      <c r="I24" s="24">
        <f t="shared" si="2"/>
        <v>48.040512</v>
      </c>
      <c r="J24" s="24">
        <f t="shared" si="3"/>
        <v>78.840512</v>
      </c>
      <c r="K24" s="30">
        <f>RANK(J24,J$3:J$79)</f>
        <v>22</v>
      </c>
      <c r="L24" s="31" t="s">
        <v>15</v>
      </c>
    </row>
    <row r="25" ht="20.1" customHeight="1" spans="1:12">
      <c r="A25" s="18" t="s">
        <v>1304</v>
      </c>
      <c r="B25" s="25" t="s">
        <v>1260</v>
      </c>
      <c r="C25" s="25" t="s">
        <v>1305</v>
      </c>
      <c r="D25" s="26">
        <v>75.5</v>
      </c>
      <c r="E25" s="20">
        <f t="shared" si="0"/>
        <v>30.2</v>
      </c>
      <c r="F25" s="24">
        <v>81.7</v>
      </c>
      <c r="G25" s="24">
        <v>0.9865</v>
      </c>
      <c r="H25" s="24">
        <f t="shared" si="1"/>
        <v>80.59705</v>
      </c>
      <c r="I25" s="24">
        <f t="shared" si="2"/>
        <v>48.35823</v>
      </c>
      <c r="J25" s="24">
        <f t="shared" si="3"/>
        <v>78.55823</v>
      </c>
      <c r="K25" s="30">
        <f>RANK(J25,J$3:J$79)</f>
        <v>23</v>
      </c>
      <c r="L25" s="31" t="s">
        <v>15</v>
      </c>
    </row>
    <row r="26" ht="20.1" customHeight="1" spans="1:12">
      <c r="A26" s="18" t="s">
        <v>1306</v>
      </c>
      <c r="B26" s="25" t="s">
        <v>1260</v>
      </c>
      <c r="C26" s="25" t="s">
        <v>1307</v>
      </c>
      <c r="D26" s="26">
        <v>69</v>
      </c>
      <c r="E26" s="20">
        <f t="shared" si="0"/>
        <v>27.6</v>
      </c>
      <c r="F26" s="24">
        <v>83.38</v>
      </c>
      <c r="G26" s="24">
        <v>1.013</v>
      </c>
      <c r="H26" s="24">
        <f t="shared" si="1"/>
        <v>84.46394</v>
      </c>
      <c r="I26" s="24">
        <f t="shared" si="2"/>
        <v>50.678364</v>
      </c>
      <c r="J26" s="24">
        <f t="shared" si="3"/>
        <v>78.278364</v>
      </c>
      <c r="K26" s="30">
        <f>RANK(J26,J$3:J$79)</f>
        <v>24</v>
      </c>
      <c r="L26" s="31" t="s">
        <v>15</v>
      </c>
    </row>
    <row r="27" ht="20.1" customHeight="1" spans="1:12">
      <c r="A27" s="18" t="s">
        <v>1308</v>
      </c>
      <c r="B27" s="25" t="s">
        <v>1260</v>
      </c>
      <c r="C27" s="25" t="s">
        <v>1309</v>
      </c>
      <c r="D27" s="26">
        <v>64.5</v>
      </c>
      <c r="E27" s="20">
        <f t="shared" si="0"/>
        <v>25.8</v>
      </c>
      <c r="F27" s="24">
        <v>86.1</v>
      </c>
      <c r="G27" s="24">
        <v>1.013</v>
      </c>
      <c r="H27" s="24">
        <f t="shared" si="1"/>
        <v>87.2193</v>
      </c>
      <c r="I27" s="24">
        <f t="shared" si="2"/>
        <v>52.33158</v>
      </c>
      <c r="J27" s="24">
        <f t="shared" si="3"/>
        <v>78.13158</v>
      </c>
      <c r="K27" s="30">
        <f>RANK(J27,J$3:J$79)</f>
        <v>25</v>
      </c>
      <c r="L27" s="31" t="s">
        <v>15</v>
      </c>
    </row>
    <row r="28" ht="20.1" customHeight="1" spans="1:12">
      <c r="A28" s="18" t="s">
        <v>1310</v>
      </c>
      <c r="B28" s="25" t="s">
        <v>1260</v>
      </c>
      <c r="C28" s="25" t="s">
        <v>1311</v>
      </c>
      <c r="D28" s="26">
        <v>60.5</v>
      </c>
      <c r="E28" s="20">
        <f t="shared" si="0"/>
        <v>24.2</v>
      </c>
      <c r="F28" s="24">
        <v>88.4</v>
      </c>
      <c r="G28" s="24">
        <v>1.013</v>
      </c>
      <c r="H28" s="24">
        <f t="shared" si="1"/>
        <v>89.5492</v>
      </c>
      <c r="I28" s="24">
        <f t="shared" si="2"/>
        <v>53.72952</v>
      </c>
      <c r="J28" s="24">
        <f t="shared" si="3"/>
        <v>77.92952</v>
      </c>
      <c r="K28" s="30">
        <f>RANK(J28,J$3:J$79)</f>
        <v>26</v>
      </c>
      <c r="L28" s="31" t="s">
        <v>15</v>
      </c>
    </row>
    <row r="29" ht="20.1" customHeight="1" spans="1:12">
      <c r="A29" s="18" t="s">
        <v>1312</v>
      </c>
      <c r="B29" s="25" t="s">
        <v>1260</v>
      </c>
      <c r="C29" s="25" t="s">
        <v>1313</v>
      </c>
      <c r="D29" s="26">
        <v>69</v>
      </c>
      <c r="E29" s="20">
        <f t="shared" si="0"/>
        <v>27.6</v>
      </c>
      <c r="F29" s="24">
        <v>82.76</v>
      </c>
      <c r="G29" s="24">
        <v>1.013</v>
      </c>
      <c r="H29" s="24">
        <f t="shared" si="1"/>
        <v>83.83588</v>
      </c>
      <c r="I29" s="24">
        <f t="shared" si="2"/>
        <v>50.301528</v>
      </c>
      <c r="J29" s="24">
        <f t="shared" si="3"/>
        <v>77.901528</v>
      </c>
      <c r="K29" s="30">
        <f>RANK(J29,J$3:J$79)</f>
        <v>27</v>
      </c>
      <c r="L29" s="31" t="s">
        <v>15</v>
      </c>
    </row>
    <row r="30" ht="20.1" customHeight="1" spans="1:12">
      <c r="A30" s="18" t="s">
        <v>1314</v>
      </c>
      <c r="B30" s="25" t="s">
        <v>1260</v>
      </c>
      <c r="C30" s="25" t="s">
        <v>1315</v>
      </c>
      <c r="D30" s="26">
        <v>71.5</v>
      </c>
      <c r="E30" s="20">
        <f t="shared" si="0"/>
        <v>28.6</v>
      </c>
      <c r="F30" s="24">
        <v>81.02</v>
      </c>
      <c r="G30" s="24">
        <v>1.013</v>
      </c>
      <c r="H30" s="24">
        <f t="shared" si="1"/>
        <v>82.07326</v>
      </c>
      <c r="I30" s="24">
        <f t="shared" si="2"/>
        <v>49.243956</v>
      </c>
      <c r="J30" s="24">
        <f t="shared" si="3"/>
        <v>77.843956</v>
      </c>
      <c r="K30" s="30">
        <f>RANK(J30,J$3:J$79)</f>
        <v>28</v>
      </c>
      <c r="L30" s="31" t="s">
        <v>15</v>
      </c>
    </row>
    <row r="31" ht="20.1" customHeight="1" spans="1:12">
      <c r="A31" s="18" t="s">
        <v>1316</v>
      </c>
      <c r="B31" s="25" t="s">
        <v>1260</v>
      </c>
      <c r="C31" s="25" t="s">
        <v>1317</v>
      </c>
      <c r="D31" s="26">
        <v>70</v>
      </c>
      <c r="E31" s="20">
        <f t="shared" si="0"/>
        <v>28</v>
      </c>
      <c r="F31" s="24">
        <v>84.2</v>
      </c>
      <c r="G31" s="24">
        <v>0.9865</v>
      </c>
      <c r="H31" s="24">
        <f t="shared" si="1"/>
        <v>83.0633</v>
      </c>
      <c r="I31" s="24">
        <f t="shared" si="2"/>
        <v>49.83798</v>
      </c>
      <c r="J31" s="24">
        <f t="shared" si="3"/>
        <v>77.83798</v>
      </c>
      <c r="K31" s="30">
        <f>RANK(J31,J$3:J$79)</f>
        <v>29</v>
      </c>
      <c r="L31" s="31" t="s">
        <v>15</v>
      </c>
    </row>
    <row r="32" ht="20.1" customHeight="1" spans="1:12">
      <c r="A32" s="18" t="s">
        <v>1318</v>
      </c>
      <c r="B32" s="25" t="s">
        <v>1260</v>
      </c>
      <c r="C32" s="25" t="s">
        <v>1319</v>
      </c>
      <c r="D32" s="26">
        <v>71</v>
      </c>
      <c r="E32" s="20">
        <f t="shared" si="0"/>
        <v>28.4</v>
      </c>
      <c r="F32" s="24">
        <v>81.26</v>
      </c>
      <c r="G32" s="24">
        <v>1.013</v>
      </c>
      <c r="H32" s="24">
        <f t="shared" si="1"/>
        <v>82.31638</v>
      </c>
      <c r="I32" s="24">
        <f t="shared" si="2"/>
        <v>49.389828</v>
      </c>
      <c r="J32" s="24">
        <f t="shared" si="3"/>
        <v>77.789828</v>
      </c>
      <c r="K32" s="30">
        <f>RANK(J32,J$3:J$79)</f>
        <v>30</v>
      </c>
      <c r="L32" s="31" t="s">
        <v>15</v>
      </c>
    </row>
    <row r="33" ht="20.1" customHeight="1" spans="1:12">
      <c r="A33" s="18" t="s">
        <v>1320</v>
      </c>
      <c r="B33" s="25" t="s">
        <v>1260</v>
      </c>
      <c r="C33" s="25" t="s">
        <v>1321</v>
      </c>
      <c r="D33" s="26">
        <v>76.5</v>
      </c>
      <c r="E33" s="20">
        <f t="shared" si="0"/>
        <v>30.6</v>
      </c>
      <c r="F33" s="24">
        <v>79.7</v>
      </c>
      <c r="G33" s="24">
        <v>0.9865</v>
      </c>
      <c r="H33" s="24">
        <f t="shared" si="1"/>
        <v>78.62405</v>
      </c>
      <c r="I33" s="24">
        <f t="shared" si="2"/>
        <v>47.17443</v>
      </c>
      <c r="J33" s="24">
        <f t="shared" si="3"/>
        <v>77.77443</v>
      </c>
      <c r="K33" s="30">
        <f>RANK(J33,J$3:J$79)</f>
        <v>31</v>
      </c>
      <c r="L33" s="31" t="s">
        <v>15</v>
      </c>
    </row>
    <row r="34" ht="20.1" customHeight="1" spans="1:12">
      <c r="A34" s="18" t="s">
        <v>1322</v>
      </c>
      <c r="B34" s="25" t="s">
        <v>1260</v>
      </c>
      <c r="C34" s="25" t="s">
        <v>1323</v>
      </c>
      <c r="D34" s="26">
        <v>74.5</v>
      </c>
      <c r="E34" s="20">
        <f t="shared" si="0"/>
        <v>29.8</v>
      </c>
      <c r="F34" s="24">
        <v>78.9</v>
      </c>
      <c r="G34" s="24">
        <v>1.013</v>
      </c>
      <c r="H34" s="24">
        <f t="shared" si="1"/>
        <v>79.9257</v>
      </c>
      <c r="I34" s="24">
        <f t="shared" si="2"/>
        <v>47.95542</v>
      </c>
      <c r="J34" s="24">
        <f t="shared" si="3"/>
        <v>77.75542</v>
      </c>
      <c r="K34" s="30">
        <f>RANK(J34,J$3:J$79)</f>
        <v>32</v>
      </c>
      <c r="L34" s="31" t="s">
        <v>15</v>
      </c>
    </row>
    <row r="35" ht="20.1" customHeight="1" spans="1:12">
      <c r="A35" s="18" t="s">
        <v>1324</v>
      </c>
      <c r="B35" s="25" t="s">
        <v>1260</v>
      </c>
      <c r="C35" s="25" t="s">
        <v>1325</v>
      </c>
      <c r="D35" s="26">
        <v>73.5</v>
      </c>
      <c r="E35" s="20">
        <f t="shared" si="0"/>
        <v>29.4</v>
      </c>
      <c r="F35" s="24">
        <v>79.48</v>
      </c>
      <c r="G35" s="24">
        <v>1.013</v>
      </c>
      <c r="H35" s="24">
        <f t="shared" si="1"/>
        <v>80.51324</v>
      </c>
      <c r="I35" s="24">
        <f t="shared" si="2"/>
        <v>48.307944</v>
      </c>
      <c r="J35" s="24">
        <f t="shared" si="3"/>
        <v>77.707944</v>
      </c>
      <c r="K35" s="30">
        <f>RANK(J35,J$3:J$79)</f>
        <v>33</v>
      </c>
      <c r="L35" s="31" t="s">
        <v>15</v>
      </c>
    </row>
    <row r="36" ht="20.1" customHeight="1" spans="1:12">
      <c r="A36" s="18" t="s">
        <v>1326</v>
      </c>
      <c r="B36" s="25" t="s">
        <v>1260</v>
      </c>
      <c r="C36" s="25" t="s">
        <v>1327</v>
      </c>
      <c r="D36" s="26">
        <v>73</v>
      </c>
      <c r="E36" s="20">
        <f t="shared" si="0"/>
        <v>29.2</v>
      </c>
      <c r="F36" s="24">
        <v>81.8</v>
      </c>
      <c r="G36" s="24">
        <v>0.9865</v>
      </c>
      <c r="H36" s="24">
        <f t="shared" si="1"/>
        <v>80.6957</v>
      </c>
      <c r="I36" s="24">
        <f t="shared" si="2"/>
        <v>48.41742</v>
      </c>
      <c r="J36" s="24">
        <f t="shared" si="3"/>
        <v>77.61742</v>
      </c>
      <c r="K36" s="30">
        <f>RANK(J36,J$3:J$79)</f>
        <v>34</v>
      </c>
      <c r="L36" s="31" t="s">
        <v>15</v>
      </c>
    </row>
    <row r="37" ht="20.1" customHeight="1" spans="1:12">
      <c r="A37" s="18" t="s">
        <v>1328</v>
      </c>
      <c r="B37" s="25" t="s">
        <v>1260</v>
      </c>
      <c r="C37" s="25" t="s">
        <v>1329</v>
      </c>
      <c r="D37" s="26">
        <v>64</v>
      </c>
      <c r="E37" s="20">
        <f t="shared" si="0"/>
        <v>25.6</v>
      </c>
      <c r="F37" s="24">
        <v>87.8</v>
      </c>
      <c r="G37" s="24">
        <v>0.9865</v>
      </c>
      <c r="H37" s="24">
        <f t="shared" si="1"/>
        <v>86.6147</v>
      </c>
      <c r="I37" s="24">
        <f t="shared" si="2"/>
        <v>51.96882</v>
      </c>
      <c r="J37" s="24">
        <f t="shared" si="3"/>
        <v>77.56882</v>
      </c>
      <c r="K37" s="30">
        <f>RANK(J37,J$3:J$79)</f>
        <v>35</v>
      </c>
      <c r="L37" s="31" t="s">
        <v>15</v>
      </c>
    </row>
    <row r="38" ht="20.1" customHeight="1" spans="1:12">
      <c r="A38" s="18" t="s">
        <v>1330</v>
      </c>
      <c r="B38" s="25" t="s">
        <v>1260</v>
      </c>
      <c r="C38" s="25" t="s">
        <v>1331</v>
      </c>
      <c r="D38" s="26">
        <v>73.5</v>
      </c>
      <c r="E38" s="20">
        <f t="shared" si="0"/>
        <v>29.4</v>
      </c>
      <c r="F38" s="24">
        <v>79.04</v>
      </c>
      <c r="G38" s="24">
        <v>1.013</v>
      </c>
      <c r="H38" s="24">
        <f t="shared" si="1"/>
        <v>80.06752</v>
      </c>
      <c r="I38" s="24">
        <f t="shared" si="2"/>
        <v>48.040512</v>
      </c>
      <c r="J38" s="24">
        <f t="shared" si="3"/>
        <v>77.440512</v>
      </c>
      <c r="K38" s="30">
        <f>RANK(J38,J$3:J$79)</f>
        <v>36</v>
      </c>
      <c r="L38" s="31" t="s">
        <v>15</v>
      </c>
    </row>
    <row r="39" ht="20.1" customHeight="1" spans="1:12">
      <c r="A39" s="18" t="s">
        <v>1332</v>
      </c>
      <c r="B39" s="25" t="s">
        <v>1260</v>
      </c>
      <c r="C39" s="25" t="s">
        <v>1333</v>
      </c>
      <c r="D39" s="26">
        <v>63</v>
      </c>
      <c r="E39" s="20">
        <f t="shared" si="0"/>
        <v>25.2</v>
      </c>
      <c r="F39" s="24">
        <v>88.2</v>
      </c>
      <c r="G39" s="24">
        <v>0.9865</v>
      </c>
      <c r="H39" s="24">
        <f t="shared" si="1"/>
        <v>87.0093</v>
      </c>
      <c r="I39" s="24">
        <f t="shared" si="2"/>
        <v>52.20558</v>
      </c>
      <c r="J39" s="24">
        <f t="shared" si="3"/>
        <v>77.40558</v>
      </c>
      <c r="K39" s="30">
        <f>RANK(J39,J$3:J$79)</f>
        <v>37</v>
      </c>
      <c r="L39" s="31" t="s">
        <v>15</v>
      </c>
    </row>
    <row r="40" ht="20.1" customHeight="1" spans="1:12">
      <c r="A40" s="18" t="s">
        <v>1334</v>
      </c>
      <c r="B40" s="25" t="s">
        <v>1260</v>
      </c>
      <c r="C40" s="25" t="s">
        <v>1335</v>
      </c>
      <c r="D40" s="26">
        <v>72</v>
      </c>
      <c r="E40" s="20">
        <f t="shared" si="0"/>
        <v>28.8</v>
      </c>
      <c r="F40" s="24">
        <v>82</v>
      </c>
      <c r="G40" s="24">
        <v>0.9865</v>
      </c>
      <c r="H40" s="24">
        <f t="shared" si="1"/>
        <v>80.893</v>
      </c>
      <c r="I40" s="24">
        <f t="shared" si="2"/>
        <v>48.5358</v>
      </c>
      <c r="J40" s="24">
        <f t="shared" si="3"/>
        <v>77.3358</v>
      </c>
      <c r="K40" s="30">
        <f>RANK(J40,J$3:J$79)</f>
        <v>38</v>
      </c>
      <c r="L40" s="31" t="s">
        <v>15</v>
      </c>
    </row>
    <row r="41" ht="20.1" customHeight="1" spans="1:12">
      <c r="A41" s="18" t="s">
        <v>1336</v>
      </c>
      <c r="B41" s="25" t="s">
        <v>1260</v>
      </c>
      <c r="C41" s="25" t="s">
        <v>1337</v>
      </c>
      <c r="D41" s="26">
        <v>70.5</v>
      </c>
      <c r="E41" s="20">
        <f t="shared" si="0"/>
        <v>28.2</v>
      </c>
      <c r="F41" s="24">
        <v>80.68</v>
      </c>
      <c r="G41" s="24">
        <v>1.013</v>
      </c>
      <c r="H41" s="24">
        <f t="shared" si="1"/>
        <v>81.72884</v>
      </c>
      <c r="I41" s="24">
        <f t="shared" si="2"/>
        <v>49.037304</v>
      </c>
      <c r="J41" s="24">
        <f t="shared" si="3"/>
        <v>77.237304</v>
      </c>
      <c r="K41" s="30">
        <f>RANK(J41,J$3:J$79)</f>
        <v>39</v>
      </c>
      <c r="L41" s="31" t="s">
        <v>15</v>
      </c>
    </row>
    <row r="42" ht="20.1" customHeight="1" spans="1:12">
      <c r="A42" s="18" t="s">
        <v>1176</v>
      </c>
      <c r="B42" s="25" t="s">
        <v>1260</v>
      </c>
      <c r="C42" s="25" t="s">
        <v>1338</v>
      </c>
      <c r="D42" s="26">
        <v>78.5</v>
      </c>
      <c r="E42" s="20">
        <f t="shared" si="0"/>
        <v>31.4</v>
      </c>
      <c r="F42" s="24">
        <v>77.1</v>
      </c>
      <c r="G42" s="24">
        <v>0.9865</v>
      </c>
      <c r="H42" s="24">
        <f t="shared" si="1"/>
        <v>76.05915</v>
      </c>
      <c r="I42" s="24">
        <f t="shared" si="2"/>
        <v>45.63549</v>
      </c>
      <c r="J42" s="24">
        <f t="shared" si="3"/>
        <v>77.03549</v>
      </c>
      <c r="K42" s="30">
        <f>RANK(J42,J$3:J$79)</f>
        <v>40</v>
      </c>
      <c r="L42" s="31" t="s">
        <v>15</v>
      </c>
    </row>
    <row r="43" ht="20.1" customHeight="1" spans="1:12">
      <c r="A43" s="18" t="s">
        <v>1339</v>
      </c>
      <c r="B43" s="25" t="s">
        <v>1260</v>
      </c>
      <c r="C43" s="25" t="s">
        <v>1340</v>
      </c>
      <c r="D43" s="26">
        <v>72</v>
      </c>
      <c r="E43" s="20">
        <f t="shared" si="0"/>
        <v>28.8</v>
      </c>
      <c r="F43" s="24">
        <v>81.4</v>
      </c>
      <c r="G43" s="24">
        <v>0.9865</v>
      </c>
      <c r="H43" s="24">
        <f t="shared" si="1"/>
        <v>80.3011</v>
      </c>
      <c r="I43" s="24">
        <f t="shared" si="2"/>
        <v>48.18066</v>
      </c>
      <c r="J43" s="24">
        <f t="shared" si="3"/>
        <v>76.98066</v>
      </c>
      <c r="K43" s="30">
        <f>RANK(J43,J$3:J$79)</f>
        <v>41</v>
      </c>
      <c r="L43" s="20"/>
    </row>
    <row r="44" ht="20.1" customHeight="1" spans="1:12">
      <c r="A44" s="18" t="s">
        <v>1341</v>
      </c>
      <c r="B44" s="25" t="s">
        <v>1260</v>
      </c>
      <c r="C44" s="25" t="s">
        <v>1342</v>
      </c>
      <c r="D44" s="26">
        <v>72</v>
      </c>
      <c r="E44" s="20">
        <f t="shared" si="0"/>
        <v>28.8</v>
      </c>
      <c r="F44" s="24">
        <v>81.2</v>
      </c>
      <c r="G44" s="24">
        <v>0.9865</v>
      </c>
      <c r="H44" s="24">
        <f t="shared" si="1"/>
        <v>80.1038</v>
      </c>
      <c r="I44" s="24">
        <f t="shared" si="2"/>
        <v>48.06228</v>
      </c>
      <c r="J44" s="24">
        <f t="shared" si="3"/>
        <v>76.86228</v>
      </c>
      <c r="K44" s="30">
        <f>RANK(J44,J$3:J$79)</f>
        <v>42</v>
      </c>
      <c r="L44" s="20"/>
    </row>
    <row r="45" ht="20.1" customHeight="1" spans="1:12">
      <c r="A45" s="18" t="s">
        <v>1343</v>
      </c>
      <c r="B45" s="25" t="s">
        <v>1260</v>
      </c>
      <c r="C45" s="25" t="s">
        <v>1344</v>
      </c>
      <c r="D45" s="26">
        <v>67.5</v>
      </c>
      <c r="E45" s="20">
        <f t="shared" si="0"/>
        <v>27</v>
      </c>
      <c r="F45" s="24">
        <v>84.2</v>
      </c>
      <c r="G45" s="24">
        <v>0.9865</v>
      </c>
      <c r="H45" s="24">
        <f t="shared" si="1"/>
        <v>83.0633</v>
      </c>
      <c r="I45" s="24">
        <f t="shared" si="2"/>
        <v>49.83798</v>
      </c>
      <c r="J45" s="24">
        <f t="shared" si="3"/>
        <v>76.83798</v>
      </c>
      <c r="K45" s="30">
        <f>RANK(J45,J$3:J$79)</f>
        <v>43</v>
      </c>
      <c r="L45" s="20"/>
    </row>
    <row r="46" ht="20.1" customHeight="1" spans="1:12">
      <c r="A46" s="18" t="s">
        <v>1345</v>
      </c>
      <c r="B46" s="25" t="s">
        <v>1260</v>
      </c>
      <c r="C46" s="25" t="s">
        <v>1346</v>
      </c>
      <c r="D46" s="26">
        <v>65.5</v>
      </c>
      <c r="E46" s="20">
        <f t="shared" si="0"/>
        <v>26.2</v>
      </c>
      <c r="F46" s="24">
        <v>82.9</v>
      </c>
      <c r="G46" s="24">
        <v>1.013</v>
      </c>
      <c r="H46" s="24">
        <f t="shared" si="1"/>
        <v>83.9777</v>
      </c>
      <c r="I46" s="24">
        <f t="shared" si="2"/>
        <v>50.38662</v>
      </c>
      <c r="J46" s="24">
        <f t="shared" si="3"/>
        <v>76.58662</v>
      </c>
      <c r="K46" s="30">
        <f>RANK(J46,J$3:J$79)</f>
        <v>44</v>
      </c>
      <c r="L46" s="20"/>
    </row>
    <row r="47" ht="20.1" customHeight="1" spans="1:12">
      <c r="A47" s="18" t="s">
        <v>1347</v>
      </c>
      <c r="B47" s="25" t="s">
        <v>1260</v>
      </c>
      <c r="C47" s="25" t="s">
        <v>1348</v>
      </c>
      <c r="D47" s="26">
        <v>63.5</v>
      </c>
      <c r="E47" s="20">
        <f t="shared" si="0"/>
        <v>25.4</v>
      </c>
      <c r="F47" s="24">
        <v>84</v>
      </c>
      <c r="G47" s="24">
        <v>1.013</v>
      </c>
      <c r="H47" s="24">
        <f t="shared" si="1"/>
        <v>85.092</v>
      </c>
      <c r="I47" s="24">
        <f t="shared" si="2"/>
        <v>51.0552</v>
      </c>
      <c r="J47" s="24">
        <f t="shared" si="3"/>
        <v>76.4552</v>
      </c>
      <c r="K47" s="30">
        <f>RANK(J47,J$3:J$79)</f>
        <v>45</v>
      </c>
      <c r="L47" s="20"/>
    </row>
    <row r="48" ht="20.1" customHeight="1" spans="1:12">
      <c r="A48" s="18" t="s">
        <v>1349</v>
      </c>
      <c r="B48" s="25" t="s">
        <v>1260</v>
      </c>
      <c r="C48" s="25" t="s">
        <v>1350</v>
      </c>
      <c r="D48" s="26">
        <v>70.5</v>
      </c>
      <c r="E48" s="20">
        <f t="shared" si="0"/>
        <v>28.2</v>
      </c>
      <c r="F48" s="24">
        <v>81.4</v>
      </c>
      <c r="G48" s="24">
        <v>0.9865</v>
      </c>
      <c r="H48" s="24">
        <f t="shared" si="1"/>
        <v>80.3011</v>
      </c>
      <c r="I48" s="24">
        <f t="shared" si="2"/>
        <v>48.18066</v>
      </c>
      <c r="J48" s="24">
        <f t="shared" si="3"/>
        <v>76.38066</v>
      </c>
      <c r="K48" s="30">
        <f>RANK(J48,J$3:J$79)</f>
        <v>46</v>
      </c>
      <c r="L48" s="20"/>
    </row>
    <row r="49" ht="20.1" customHeight="1" spans="1:12">
      <c r="A49" s="18" t="s">
        <v>1351</v>
      </c>
      <c r="B49" s="25" t="s">
        <v>1260</v>
      </c>
      <c r="C49" s="25" t="s">
        <v>1352</v>
      </c>
      <c r="D49" s="26">
        <v>66</v>
      </c>
      <c r="E49" s="20">
        <f t="shared" si="0"/>
        <v>26.4</v>
      </c>
      <c r="F49" s="24">
        <v>84.2</v>
      </c>
      <c r="G49" s="24">
        <v>0.9865</v>
      </c>
      <c r="H49" s="24">
        <f t="shared" si="1"/>
        <v>83.0633</v>
      </c>
      <c r="I49" s="24">
        <f t="shared" si="2"/>
        <v>49.83798</v>
      </c>
      <c r="J49" s="24">
        <f t="shared" si="3"/>
        <v>76.23798</v>
      </c>
      <c r="K49" s="30">
        <f>RANK(J49,J$3:J$79)</f>
        <v>47</v>
      </c>
      <c r="L49" s="20"/>
    </row>
    <row r="50" ht="20.1" customHeight="1" spans="1:12">
      <c r="A50" s="18" t="s">
        <v>1353</v>
      </c>
      <c r="B50" s="25" t="s">
        <v>1260</v>
      </c>
      <c r="C50" s="25" t="s">
        <v>1354</v>
      </c>
      <c r="D50" s="26">
        <v>71.5</v>
      </c>
      <c r="E50" s="20">
        <f t="shared" si="0"/>
        <v>28.6</v>
      </c>
      <c r="F50" s="24">
        <v>78.2</v>
      </c>
      <c r="G50" s="24">
        <v>1.013</v>
      </c>
      <c r="H50" s="24">
        <f t="shared" si="1"/>
        <v>79.2166</v>
      </c>
      <c r="I50" s="24">
        <f t="shared" si="2"/>
        <v>47.52996</v>
      </c>
      <c r="J50" s="24">
        <f t="shared" si="3"/>
        <v>76.12996</v>
      </c>
      <c r="K50" s="30">
        <f>RANK(J50,J$3:J$79)</f>
        <v>48</v>
      </c>
      <c r="L50" s="20"/>
    </row>
    <row r="51" ht="20.1" customHeight="1" spans="1:12">
      <c r="A51" s="18" t="s">
        <v>1355</v>
      </c>
      <c r="B51" s="25" t="s">
        <v>1260</v>
      </c>
      <c r="C51" s="25" t="s">
        <v>1356</v>
      </c>
      <c r="D51" s="26">
        <v>71.5</v>
      </c>
      <c r="E51" s="20">
        <f t="shared" si="0"/>
        <v>28.6</v>
      </c>
      <c r="F51" s="24">
        <v>80.3</v>
      </c>
      <c r="G51" s="24">
        <v>0.9865</v>
      </c>
      <c r="H51" s="24">
        <f t="shared" si="1"/>
        <v>79.21595</v>
      </c>
      <c r="I51" s="24">
        <f t="shared" si="2"/>
        <v>47.52957</v>
      </c>
      <c r="J51" s="24">
        <f t="shared" si="3"/>
        <v>76.12957</v>
      </c>
      <c r="K51" s="30">
        <f>RANK(J51,J$3:J$79)</f>
        <v>49</v>
      </c>
      <c r="L51" s="20"/>
    </row>
    <row r="52" ht="20.1" customHeight="1" spans="1:12">
      <c r="A52" s="18" t="s">
        <v>1357</v>
      </c>
      <c r="B52" s="25" t="s">
        <v>1260</v>
      </c>
      <c r="C52" s="25" t="s">
        <v>1358</v>
      </c>
      <c r="D52" s="26">
        <v>64.5</v>
      </c>
      <c r="E52" s="20">
        <f t="shared" si="0"/>
        <v>25.8</v>
      </c>
      <c r="F52" s="24">
        <v>82.8</v>
      </c>
      <c r="G52" s="24">
        <v>1.013</v>
      </c>
      <c r="H52" s="24">
        <f t="shared" si="1"/>
        <v>83.8764</v>
      </c>
      <c r="I52" s="24">
        <f t="shared" si="2"/>
        <v>50.32584</v>
      </c>
      <c r="J52" s="24">
        <f t="shared" si="3"/>
        <v>76.12584</v>
      </c>
      <c r="K52" s="30">
        <f>RANK(J52,J$3:J$79)</f>
        <v>50</v>
      </c>
      <c r="L52" s="20"/>
    </row>
    <row r="53" ht="20.1" customHeight="1" spans="1:12">
      <c r="A53" s="18" t="s">
        <v>1359</v>
      </c>
      <c r="B53" s="25" t="s">
        <v>1260</v>
      </c>
      <c r="C53" s="25" t="s">
        <v>1360</v>
      </c>
      <c r="D53" s="26">
        <v>63</v>
      </c>
      <c r="E53" s="20">
        <f t="shared" si="0"/>
        <v>25.2</v>
      </c>
      <c r="F53" s="24">
        <v>86</v>
      </c>
      <c r="G53" s="24">
        <v>0.9865</v>
      </c>
      <c r="H53" s="24">
        <f t="shared" si="1"/>
        <v>84.839</v>
      </c>
      <c r="I53" s="24">
        <f t="shared" si="2"/>
        <v>50.9034</v>
      </c>
      <c r="J53" s="24">
        <f t="shared" si="3"/>
        <v>76.1034</v>
      </c>
      <c r="K53" s="30">
        <f>RANK(J53,J$3:J$79)</f>
        <v>51</v>
      </c>
      <c r="L53" s="20"/>
    </row>
    <row r="54" ht="20.1" customHeight="1" spans="1:12">
      <c r="A54" s="18" t="s">
        <v>1361</v>
      </c>
      <c r="B54" s="25" t="s">
        <v>1260</v>
      </c>
      <c r="C54" s="25" t="s">
        <v>1362</v>
      </c>
      <c r="D54" s="26">
        <v>66.5</v>
      </c>
      <c r="E54" s="20">
        <f t="shared" si="0"/>
        <v>26.6</v>
      </c>
      <c r="F54" s="24">
        <v>81.42</v>
      </c>
      <c r="G54" s="24">
        <v>1.013</v>
      </c>
      <c r="H54" s="24">
        <f t="shared" si="1"/>
        <v>82.47846</v>
      </c>
      <c r="I54" s="24">
        <f t="shared" si="2"/>
        <v>49.487076</v>
      </c>
      <c r="J54" s="24">
        <f t="shared" si="3"/>
        <v>76.087076</v>
      </c>
      <c r="K54" s="30">
        <f>RANK(J54,J$3:J$79)</f>
        <v>52</v>
      </c>
      <c r="L54" s="20"/>
    </row>
    <row r="55" ht="20.1" customHeight="1" spans="1:12">
      <c r="A55" s="18" t="s">
        <v>1363</v>
      </c>
      <c r="B55" s="25" t="s">
        <v>1260</v>
      </c>
      <c r="C55" s="25" t="s">
        <v>1364</v>
      </c>
      <c r="D55" s="26">
        <v>62.5</v>
      </c>
      <c r="E55" s="20">
        <f t="shared" si="0"/>
        <v>25</v>
      </c>
      <c r="F55" s="24">
        <v>83.78</v>
      </c>
      <c r="G55" s="24">
        <v>1.013</v>
      </c>
      <c r="H55" s="24">
        <f t="shared" si="1"/>
        <v>84.86914</v>
      </c>
      <c r="I55" s="24">
        <f t="shared" si="2"/>
        <v>50.921484</v>
      </c>
      <c r="J55" s="24">
        <f t="shared" si="3"/>
        <v>75.921484</v>
      </c>
      <c r="K55" s="30">
        <f>RANK(J55,J$3:J$79)</f>
        <v>53</v>
      </c>
      <c r="L55" s="20"/>
    </row>
    <row r="56" ht="20.1" customHeight="1" spans="1:12">
      <c r="A56" s="18" t="s">
        <v>1365</v>
      </c>
      <c r="B56" s="25" t="s">
        <v>1260</v>
      </c>
      <c r="C56" s="25" t="s">
        <v>1366</v>
      </c>
      <c r="D56" s="26">
        <v>67.5</v>
      </c>
      <c r="E56" s="20">
        <f t="shared" si="0"/>
        <v>27</v>
      </c>
      <c r="F56" s="24">
        <v>82.5</v>
      </c>
      <c r="G56" s="24">
        <v>0.9865</v>
      </c>
      <c r="H56" s="24">
        <f t="shared" si="1"/>
        <v>81.38625</v>
      </c>
      <c r="I56" s="24">
        <f t="shared" si="2"/>
        <v>48.83175</v>
      </c>
      <c r="J56" s="24">
        <f t="shared" si="3"/>
        <v>75.83175</v>
      </c>
      <c r="K56" s="30">
        <f>RANK(J56,J$3:J$79)</f>
        <v>0</v>
      </c>
      <c r="L56" s="20"/>
    </row>
    <row r="57" ht="20.1" customHeight="1" spans="1:12">
      <c r="A57" s="18" t="s">
        <v>1367</v>
      </c>
      <c r="B57" s="25" t="s">
        <v>1260</v>
      </c>
      <c r="C57" s="25" t="s">
        <v>1368</v>
      </c>
      <c r="D57" s="26">
        <v>65.5</v>
      </c>
      <c r="E57" s="20">
        <f t="shared" si="0"/>
        <v>26.2</v>
      </c>
      <c r="F57" s="24">
        <v>81.6</v>
      </c>
      <c r="G57" s="24">
        <v>1.013</v>
      </c>
      <c r="H57" s="24">
        <f t="shared" si="1"/>
        <v>82.6608</v>
      </c>
      <c r="I57" s="24">
        <f t="shared" si="2"/>
        <v>49.59648</v>
      </c>
      <c r="J57" s="24">
        <f t="shared" si="3"/>
        <v>75.79648</v>
      </c>
      <c r="K57" s="30">
        <f>RANK(J57,J$3:J$79)</f>
        <v>55</v>
      </c>
      <c r="L57" s="20"/>
    </row>
    <row r="58" ht="20.1" customHeight="1" spans="1:12">
      <c r="A58" s="18" t="s">
        <v>1369</v>
      </c>
      <c r="B58" s="25" t="s">
        <v>1260</v>
      </c>
      <c r="C58" s="25" t="s">
        <v>1370</v>
      </c>
      <c r="D58" s="26">
        <v>66.5</v>
      </c>
      <c r="E58" s="20">
        <f t="shared" si="0"/>
        <v>26.6</v>
      </c>
      <c r="F58" s="24">
        <v>83</v>
      </c>
      <c r="G58" s="24">
        <v>0.9865</v>
      </c>
      <c r="H58" s="24">
        <f t="shared" si="1"/>
        <v>81.8795</v>
      </c>
      <c r="I58" s="24">
        <f t="shared" si="2"/>
        <v>49.1277</v>
      </c>
      <c r="J58" s="24">
        <f t="shared" si="3"/>
        <v>75.7277</v>
      </c>
      <c r="K58" s="30">
        <f>RANK(J58,J$3:J$79)</f>
        <v>56</v>
      </c>
      <c r="L58" s="20"/>
    </row>
    <row r="59" ht="20.1" customHeight="1" spans="1:12">
      <c r="A59" s="18" t="s">
        <v>1371</v>
      </c>
      <c r="B59" s="25" t="s">
        <v>1260</v>
      </c>
      <c r="C59" s="25" t="s">
        <v>1372</v>
      </c>
      <c r="D59" s="26">
        <v>69</v>
      </c>
      <c r="E59" s="20">
        <f t="shared" si="0"/>
        <v>27.6</v>
      </c>
      <c r="F59" s="24">
        <v>79.1</v>
      </c>
      <c r="G59" s="24">
        <v>1.013</v>
      </c>
      <c r="H59" s="24">
        <f t="shared" si="1"/>
        <v>80.1283</v>
      </c>
      <c r="I59" s="24">
        <f t="shared" si="2"/>
        <v>48.07698</v>
      </c>
      <c r="J59" s="24">
        <f t="shared" si="3"/>
        <v>75.67698</v>
      </c>
      <c r="K59" s="30">
        <f>RANK(J59,J$3:J$79)</f>
        <v>57</v>
      </c>
      <c r="L59" s="20"/>
    </row>
    <row r="60" ht="20.1" customHeight="1" spans="1:12">
      <c r="A60" s="18" t="s">
        <v>1373</v>
      </c>
      <c r="B60" s="25" t="s">
        <v>1260</v>
      </c>
      <c r="C60" s="25" t="s">
        <v>1374</v>
      </c>
      <c r="D60" s="26">
        <v>71</v>
      </c>
      <c r="E60" s="20">
        <f t="shared" si="0"/>
        <v>28.4</v>
      </c>
      <c r="F60" s="24">
        <v>77.78</v>
      </c>
      <c r="G60" s="24">
        <v>1.013</v>
      </c>
      <c r="H60" s="24">
        <f t="shared" si="1"/>
        <v>78.79114</v>
      </c>
      <c r="I60" s="24">
        <f t="shared" si="2"/>
        <v>47.274684</v>
      </c>
      <c r="J60" s="24">
        <f t="shared" si="3"/>
        <v>75.674684</v>
      </c>
      <c r="K60" s="30">
        <f>RANK(J60,J$3:J$79)</f>
        <v>58</v>
      </c>
      <c r="L60" s="20"/>
    </row>
    <row r="61" ht="20.1" customHeight="1" spans="1:12">
      <c r="A61" s="18" t="s">
        <v>1375</v>
      </c>
      <c r="B61" s="25" t="s">
        <v>1260</v>
      </c>
      <c r="C61" s="25" t="s">
        <v>1376</v>
      </c>
      <c r="D61" s="26">
        <v>70.5</v>
      </c>
      <c r="E61" s="20">
        <f t="shared" si="0"/>
        <v>28.2</v>
      </c>
      <c r="F61" s="24">
        <v>79.7</v>
      </c>
      <c r="G61" s="24">
        <v>0.9865</v>
      </c>
      <c r="H61" s="24">
        <f t="shared" si="1"/>
        <v>78.62405</v>
      </c>
      <c r="I61" s="24">
        <f t="shared" si="2"/>
        <v>47.17443</v>
      </c>
      <c r="J61" s="24">
        <f t="shared" si="3"/>
        <v>75.37443</v>
      </c>
      <c r="K61" s="30">
        <f>RANK(J61,J$3:J$79)</f>
        <v>59</v>
      </c>
      <c r="L61" s="20"/>
    </row>
    <row r="62" ht="20.1" customHeight="1" spans="1:12">
      <c r="A62" s="18" t="s">
        <v>1377</v>
      </c>
      <c r="B62" s="25" t="s">
        <v>1260</v>
      </c>
      <c r="C62" s="25" t="s">
        <v>1378</v>
      </c>
      <c r="D62" s="26">
        <v>71</v>
      </c>
      <c r="E62" s="20">
        <f t="shared" si="0"/>
        <v>28.4</v>
      </c>
      <c r="F62" s="24">
        <v>79.3</v>
      </c>
      <c r="G62" s="24">
        <v>0.9865</v>
      </c>
      <c r="H62" s="24">
        <f t="shared" si="1"/>
        <v>78.22945</v>
      </c>
      <c r="I62" s="24">
        <f t="shared" si="2"/>
        <v>46.93767</v>
      </c>
      <c r="J62" s="24">
        <f t="shared" si="3"/>
        <v>75.33767</v>
      </c>
      <c r="K62" s="30">
        <f>RANK(J62,J$3:J$79)</f>
        <v>60</v>
      </c>
      <c r="L62" s="20"/>
    </row>
    <row r="63" ht="20.1" customHeight="1" spans="1:12">
      <c r="A63" s="18" t="s">
        <v>1379</v>
      </c>
      <c r="B63" s="25" t="s">
        <v>1260</v>
      </c>
      <c r="C63" s="25" t="s">
        <v>1380</v>
      </c>
      <c r="D63" s="26">
        <v>62.5</v>
      </c>
      <c r="E63" s="20">
        <f t="shared" si="0"/>
        <v>25</v>
      </c>
      <c r="F63" s="24">
        <v>84.9</v>
      </c>
      <c r="G63" s="24">
        <v>0.9865</v>
      </c>
      <c r="H63" s="24">
        <f t="shared" si="1"/>
        <v>83.75385</v>
      </c>
      <c r="I63" s="24">
        <f t="shared" si="2"/>
        <v>50.25231</v>
      </c>
      <c r="J63" s="24">
        <f t="shared" si="3"/>
        <v>75.25231</v>
      </c>
      <c r="K63" s="30">
        <f>RANK(J63,J$3:J$79)</f>
        <v>61</v>
      </c>
      <c r="L63" s="20"/>
    </row>
    <row r="64" ht="20.1" customHeight="1" spans="1:12">
      <c r="A64" s="18" t="s">
        <v>1381</v>
      </c>
      <c r="B64" s="25" t="s">
        <v>1260</v>
      </c>
      <c r="C64" s="25" t="s">
        <v>1382</v>
      </c>
      <c r="D64" s="26">
        <v>62</v>
      </c>
      <c r="E64" s="20">
        <f t="shared" si="0"/>
        <v>24.8</v>
      </c>
      <c r="F64" s="24">
        <v>80.84</v>
      </c>
      <c r="G64" s="24">
        <v>1.013</v>
      </c>
      <c r="H64" s="24">
        <f t="shared" si="1"/>
        <v>81.89092</v>
      </c>
      <c r="I64" s="24">
        <f t="shared" si="2"/>
        <v>49.134552</v>
      </c>
      <c r="J64" s="24">
        <f t="shared" si="3"/>
        <v>73.934552</v>
      </c>
      <c r="K64" s="30">
        <f>RANK(J64,J$3:J$79)</f>
        <v>62</v>
      </c>
      <c r="L64" s="20"/>
    </row>
    <row r="65" ht="20.1" customHeight="1" spans="1:12">
      <c r="A65" s="18" t="s">
        <v>1383</v>
      </c>
      <c r="B65" s="25" t="s">
        <v>1260</v>
      </c>
      <c r="C65" s="25" t="s">
        <v>1384</v>
      </c>
      <c r="D65" s="26">
        <v>66</v>
      </c>
      <c r="E65" s="20">
        <f t="shared" si="0"/>
        <v>26.4</v>
      </c>
      <c r="F65" s="24">
        <v>77.5</v>
      </c>
      <c r="G65" s="24">
        <v>1.013</v>
      </c>
      <c r="H65" s="24">
        <f t="shared" si="1"/>
        <v>78.5075</v>
      </c>
      <c r="I65" s="24">
        <f t="shared" si="2"/>
        <v>47.1045</v>
      </c>
      <c r="J65" s="24">
        <f t="shared" si="3"/>
        <v>73.5045</v>
      </c>
      <c r="K65" s="30">
        <f>RANK(J65,J$3:J$79)</f>
        <v>63</v>
      </c>
      <c r="L65" s="20"/>
    </row>
    <row r="66" ht="20.1" customHeight="1" spans="1:12">
      <c r="A66" s="18" t="s">
        <v>1385</v>
      </c>
      <c r="B66" s="25" t="s">
        <v>1260</v>
      </c>
      <c r="C66" s="25" t="s">
        <v>1386</v>
      </c>
      <c r="D66" s="26">
        <v>64</v>
      </c>
      <c r="E66" s="20">
        <f t="shared" si="0"/>
        <v>25.6</v>
      </c>
      <c r="F66" s="24">
        <v>80.9</v>
      </c>
      <c r="G66" s="24">
        <v>0.9865</v>
      </c>
      <c r="H66" s="24">
        <f t="shared" si="1"/>
        <v>79.80785</v>
      </c>
      <c r="I66" s="24">
        <f t="shared" si="2"/>
        <v>47.88471</v>
      </c>
      <c r="J66" s="24">
        <f t="shared" si="3"/>
        <v>73.48471</v>
      </c>
      <c r="K66" s="30">
        <f>RANK(J66,J$3:J$79)</f>
        <v>64</v>
      </c>
      <c r="L66" s="20"/>
    </row>
    <row r="67" ht="20.1" customHeight="1" spans="1:12">
      <c r="A67" s="18" t="s">
        <v>1387</v>
      </c>
      <c r="B67" s="25" t="s">
        <v>1260</v>
      </c>
      <c r="C67" s="25" t="s">
        <v>1388</v>
      </c>
      <c r="D67" s="26">
        <v>70.5</v>
      </c>
      <c r="E67" s="20">
        <f t="shared" ref="E67:E79" si="4">D67*0.4</f>
        <v>28.2</v>
      </c>
      <c r="F67" s="24">
        <v>74.48</v>
      </c>
      <c r="G67" s="24">
        <v>1.013</v>
      </c>
      <c r="H67" s="24">
        <f t="shared" ref="H67:H79" si="5">F67*G67</f>
        <v>75.44824</v>
      </c>
      <c r="I67" s="24">
        <f t="shared" ref="I67:I79" si="6">H67*0.6</f>
        <v>45.268944</v>
      </c>
      <c r="J67" s="24">
        <f t="shared" ref="J67:J79" si="7">E67+I67</f>
        <v>73.468944</v>
      </c>
      <c r="K67" s="30">
        <f>RANK(J67,J$3:J$79)</f>
        <v>65</v>
      </c>
      <c r="L67" s="20"/>
    </row>
    <row r="68" ht="20.1" customHeight="1" spans="1:12">
      <c r="A68" s="18" t="s">
        <v>1389</v>
      </c>
      <c r="B68" s="25" t="s">
        <v>1260</v>
      </c>
      <c r="C68" s="25" t="s">
        <v>1390</v>
      </c>
      <c r="D68" s="26">
        <v>64.5</v>
      </c>
      <c r="E68" s="20">
        <f t="shared" si="4"/>
        <v>25.8</v>
      </c>
      <c r="F68" s="24">
        <v>78.22</v>
      </c>
      <c r="G68" s="24">
        <v>1.013</v>
      </c>
      <c r="H68" s="24">
        <f t="shared" si="5"/>
        <v>79.23686</v>
      </c>
      <c r="I68" s="24">
        <f t="shared" si="6"/>
        <v>47.542116</v>
      </c>
      <c r="J68" s="24">
        <f t="shared" si="7"/>
        <v>73.342116</v>
      </c>
      <c r="K68" s="30">
        <f>RANK(J68,J$3:J$79)</f>
        <v>66</v>
      </c>
      <c r="L68" s="20"/>
    </row>
    <row r="69" ht="20.1" customHeight="1" spans="1:12">
      <c r="A69" s="18" t="s">
        <v>1391</v>
      </c>
      <c r="B69" s="25" t="s">
        <v>1260</v>
      </c>
      <c r="C69" s="25" t="s">
        <v>1392</v>
      </c>
      <c r="D69" s="26">
        <v>68.5</v>
      </c>
      <c r="E69" s="20">
        <f t="shared" si="4"/>
        <v>27.4</v>
      </c>
      <c r="F69" s="24">
        <v>76.4</v>
      </c>
      <c r="G69" s="24">
        <v>0.9865</v>
      </c>
      <c r="H69" s="24">
        <f t="shared" si="5"/>
        <v>75.3686</v>
      </c>
      <c r="I69" s="24">
        <f t="shared" si="6"/>
        <v>45.22116</v>
      </c>
      <c r="J69" s="24">
        <f t="shared" si="7"/>
        <v>72.62116</v>
      </c>
      <c r="K69" s="30">
        <f>RANK(J69,J$3:J$79)</f>
        <v>67</v>
      </c>
      <c r="L69" s="20"/>
    </row>
    <row r="70" ht="20.1" customHeight="1" spans="1:12">
      <c r="A70" s="18" t="s">
        <v>1393</v>
      </c>
      <c r="B70" s="25" t="s">
        <v>1260</v>
      </c>
      <c r="C70" s="25" t="s">
        <v>1394</v>
      </c>
      <c r="D70" s="26">
        <v>67.5</v>
      </c>
      <c r="E70" s="20">
        <f t="shared" si="4"/>
        <v>27</v>
      </c>
      <c r="F70" s="24">
        <v>77</v>
      </c>
      <c r="G70" s="24">
        <v>0.9865</v>
      </c>
      <c r="H70" s="24">
        <f t="shared" si="5"/>
        <v>75.9605</v>
      </c>
      <c r="I70" s="24">
        <f t="shared" si="6"/>
        <v>45.5763</v>
      </c>
      <c r="J70" s="24">
        <f t="shared" si="7"/>
        <v>72.5763</v>
      </c>
      <c r="K70" s="30">
        <f>RANK(J70,J$3:J$79)</f>
        <v>68</v>
      </c>
      <c r="L70" s="20"/>
    </row>
    <row r="71" ht="20.1" customHeight="1" spans="1:12">
      <c r="A71" s="18" t="s">
        <v>1395</v>
      </c>
      <c r="B71" s="25" t="s">
        <v>1260</v>
      </c>
      <c r="C71" s="25" t="s">
        <v>1396</v>
      </c>
      <c r="D71" s="26">
        <v>63</v>
      </c>
      <c r="E71" s="20">
        <f t="shared" si="4"/>
        <v>25.2</v>
      </c>
      <c r="F71" s="24">
        <v>79</v>
      </c>
      <c r="G71" s="24">
        <v>0.9865</v>
      </c>
      <c r="H71" s="24">
        <f t="shared" si="5"/>
        <v>77.9335</v>
      </c>
      <c r="I71" s="24">
        <f t="shared" si="6"/>
        <v>46.7601</v>
      </c>
      <c r="J71" s="24">
        <f t="shared" si="7"/>
        <v>71.9601</v>
      </c>
      <c r="K71" s="30">
        <f>RANK(J71,J$3:J$79)</f>
        <v>69</v>
      </c>
      <c r="L71" s="20"/>
    </row>
    <row r="72" ht="20.1" customHeight="1" spans="1:12">
      <c r="A72" s="18" t="s">
        <v>1397</v>
      </c>
      <c r="B72" s="25" t="s">
        <v>1260</v>
      </c>
      <c r="C72" s="25" t="s">
        <v>1398</v>
      </c>
      <c r="D72" s="26">
        <v>63</v>
      </c>
      <c r="E72" s="20">
        <f t="shared" si="4"/>
        <v>25.2</v>
      </c>
      <c r="F72" s="24">
        <v>79</v>
      </c>
      <c r="G72" s="24">
        <v>0.9865</v>
      </c>
      <c r="H72" s="24">
        <f t="shared" si="5"/>
        <v>77.9335</v>
      </c>
      <c r="I72" s="24">
        <f t="shared" si="6"/>
        <v>46.7601</v>
      </c>
      <c r="J72" s="24">
        <f t="shared" si="7"/>
        <v>71.9601</v>
      </c>
      <c r="K72" s="30">
        <f>RANK(J72,J$3:J$79)</f>
        <v>69</v>
      </c>
      <c r="L72" s="20"/>
    </row>
    <row r="73" ht="20.1" customHeight="1" spans="1:12">
      <c r="A73" s="18" t="s">
        <v>1399</v>
      </c>
      <c r="B73" s="25" t="s">
        <v>1260</v>
      </c>
      <c r="C73" s="25" t="s">
        <v>1400</v>
      </c>
      <c r="D73" s="26">
        <v>64</v>
      </c>
      <c r="E73" s="20">
        <f t="shared" si="4"/>
        <v>25.6</v>
      </c>
      <c r="F73" s="24">
        <v>76.1</v>
      </c>
      <c r="G73" s="24">
        <v>1.013</v>
      </c>
      <c r="H73" s="24">
        <f t="shared" si="5"/>
        <v>77.0893</v>
      </c>
      <c r="I73" s="24">
        <f t="shared" si="6"/>
        <v>46.25358</v>
      </c>
      <c r="J73" s="24">
        <f t="shared" si="7"/>
        <v>71.85358</v>
      </c>
      <c r="K73" s="30">
        <f>RANK(J73,J$3:J$79)</f>
        <v>71</v>
      </c>
      <c r="L73" s="20"/>
    </row>
    <row r="74" ht="20.1" customHeight="1" spans="1:12">
      <c r="A74" s="18" t="s">
        <v>1401</v>
      </c>
      <c r="B74" s="25" t="s">
        <v>1260</v>
      </c>
      <c r="C74" s="25" t="s">
        <v>1402</v>
      </c>
      <c r="D74" s="26">
        <v>63</v>
      </c>
      <c r="E74" s="20">
        <f t="shared" si="4"/>
        <v>25.2</v>
      </c>
      <c r="F74" s="24">
        <v>75.3</v>
      </c>
      <c r="G74" s="24">
        <v>1.013</v>
      </c>
      <c r="H74" s="24">
        <f t="shared" si="5"/>
        <v>76.2789</v>
      </c>
      <c r="I74" s="24">
        <f t="shared" si="6"/>
        <v>45.76734</v>
      </c>
      <c r="J74" s="24">
        <f t="shared" si="7"/>
        <v>70.96734</v>
      </c>
      <c r="K74" s="30">
        <f>RANK(J74,J$3:J$79)</f>
        <v>72</v>
      </c>
      <c r="L74" s="20"/>
    </row>
    <row r="75" ht="20.1" customHeight="1" spans="1:12">
      <c r="A75" s="18" t="s">
        <v>1403</v>
      </c>
      <c r="B75" s="25" t="s">
        <v>1260</v>
      </c>
      <c r="C75" s="25" t="s">
        <v>1404</v>
      </c>
      <c r="D75" s="26">
        <v>61.5</v>
      </c>
      <c r="E75" s="20">
        <f t="shared" si="4"/>
        <v>24.6</v>
      </c>
      <c r="F75" s="24">
        <v>74.92</v>
      </c>
      <c r="G75" s="24">
        <v>1.013</v>
      </c>
      <c r="H75" s="24">
        <f t="shared" si="5"/>
        <v>75.89396</v>
      </c>
      <c r="I75" s="24">
        <f t="shared" si="6"/>
        <v>45.536376</v>
      </c>
      <c r="J75" s="24">
        <f t="shared" si="7"/>
        <v>70.136376</v>
      </c>
      <c r="K75" s="30">
        <f>RANK(J75,J$3:J$79)</f>
        <v>73</v>
      </c>
      <c r="L75" s="20"/>
    </row>
    <row r="76" ht="20.1" customHeight="1" spans="1:12">
      <c r="A76" s="18" t="s">
        <v>1405</v>
      </c>
      <c r="B76" s="25" t="s">
        <v>1260</v>
      </c>
      <c r="C76" s="25" t="s">
        <v>1406</v>
      </c>
      <c r="D76" s="26">
        <v>60.5</v>
      </c>
      <c r="E76" s="20">
        <f t="shared" si="4"/>
        <v>24.2</v>
      </c>
      <c r="F76" s="24">
        <v>74.34</v>
      </c>
      <c r="G76" s="24">
        <v>1.013</v>
      </c>
      <c r="H76" s="24">
        <f t="shared" si="5"/>
        <v>75.30642</v>
      </c>
      <c r="I76" s="24">
        <f t="shared" si="6"/>
        <v>45.183852</v>
      </c>
      <c r="J76" s="24">
        <f t="shared" si="7"/>
        <v>69.383852</v>
      </c>
      <c r="K76" s="30">
        <f>RANK(J76,J$3:J$79)</f>
        <v>74</v>
      </c>
      <c r="L76" s="20"/>
    </row>
    <row r="77" ht="20.1" customHeight="1" spans="1:12">
      <c r="A77" s="18" t="s">
        <v>1407</v>
      </c>
      <c r="B77" s="25" t="s">
        <v>1260</v>
      </c>
      <c r="C77" s="25" t="s">
        <v>1408</v>
      </c>
      <c r="D77" s="26">
        <v>61.5</v>
      </c>
      <c r="E77" s="20">
        <f t="shared" si="4"/>
        <v>24.6</v>
      </c>
      <c r="F77" s="24">
        <v>73.64</v>
      </c>
      <c r="G77" s="24">
        <v>1.013</v>
      </c>
      <c r="H77" s="24">
        <f t="shared" si="5"/>
        <v>74.59732</v>
      </c>
      <c r="I77" s="24">
        <f t="shared" si="6"/>
        <v>44.758392</v>
      </c>
      <c r="J77" s="24">
        <f t="shared" si="7"/>
        <v>69.358392</v>
      </c>
      <c r="K77" s="30">
        <f>RANK(J77,J$3:J$79)</f>
        <v>75</v>
      </c>
      <c r="L77" s="20"/>
    </row>
    <row r="78" ht="20.1" customHeight="1" spans="1:12">
      <c r="A78" s="18" t="s">
        <v>1409</v>
      </c>
      <c r="B78" s="25" t="s">
        <v>1260</v>
      </c>
      <c r="C78" s="25" t="s">
        <v>1410</v>
      </c>
      <c r="D78" s="26">
        <v>61.5</v>
      </c>
      <c r="E78" s="20">
        <f t="shared" si="4"/>
        <v>24.6</v>
      </c>
      <c r="F78" s="24">
        <v>70.2</v>
      </c>
      <c r="G78" s="24">
        <v>1.013</v>
      </c>
      <c r="H78" s="24">
        <f t="shared" si="5"/>
        <v>71.1126</v>
      </c>
      <c r="I78" s="24">
        <f t="shared" si="6"/>
        <v>42.66756</v>
      </c>
      <c r="J78" s="24">
        <f t="shared" si="7"/>
        <v>67.26756</v>
      </c>
      <c r="K78" s="30">
        <f>RANK(J78,J$3:J$79)</f>
        <v>76</v>
      </c>
      <c r="L78" s="20"/>
    </row>
    <row r="79" ht="20.1" customHeight="1" spans="1:12">
      <c r="A79" s="18" t="s">
        <v>1411</v>
      </c>
      <c r="B79" s="25" t="s">
        <v>1260</v>
      </c>
      <c r="C79" s="25" t="s">
        <v>1412</v>
      </c>
      <c r="D79" s="26">
        <v>60.5</v>
      </c>
      <c r="E79" s="20">
        <f t="shared" si="4"/>
        <v>24.2</v>
      </c>
      <c r="F79" s="24">
        <v>72.1</v>
      </c>
      <c r="G79" s="24">
        <v>0.9865</v>
      </c>
      <c r="H79" s="24">
        <f t="shared" si="5"/>
        <v>71.12665</v>
      </c>
      <c r="I79" s="24">
        <f t="shared" si="6"/>
        <v>42.67599</v>
      </c>
      <c r="J79" s="24">
        <f t="shared" si="7"/>
        <v>66.87599</v>
      </c>
      <c r="K79" s="30">
        <f>RANK(J79,J$3:J$79)</f>
        <v>77</v>
      </c>
      <c r="L79" s="20"/>
    </row>
    <row r="80" ht="20.1" customHeight="1" spans="1:12">
      <c r="A80" s="41"/>
      <c r="B80" s="27"/>
      <c r="C80" s="27"/>
      <c r="D80" s="42"/>
      <c r="E80" s="43"/>
      <c r="F80" s="44"/>
      <c r="G80" s="44"/>
      <c r="H80" s="44"/>
      <c r="I80" s="44"/>
      <c r="J80" s="44"/>
      <c r="K80" s="45"/>
      <c r="L80" s="43"/>
    </row>
    <row r="81" ht="20.1" customHeight="1" spans="1:12">
      <c r="A81" s="41"/>
      <c r="B81" s="27"/>
      <c r="C81" s="27"/>
      <c r="D81" s="42"/>
      <c r="E81" s="43"/>
      <c r="F81" s="44"/>
      <c r="G81" s="44"/>
      <c r="H81" s="44"/>
      <c r="I81" s="44"/>
      <c r="J81" s="44"/>
      <c r="K81" s="45"/>
      <c r="L81" s="43"/>
    </row>
    <row r="82" ht="20.1" customHeight="1" spans="1:12">
      <c r="A82" s="41"/>
      <c r="B82" s="27"/>
      <c r="C82" s="27"/>
      <c r="D82" s="42"/>
      <c r="E82" s="43"/>
      <c r="F82" s="44"/>
      <c r="G82" s="44"/>
      <c r="H82" s="44"/>
      <c r="I82" s="44"/>
      <c r="J82" s="44"/>
      <c r="K82" s="45"/>
      <c r="L82" s="43"/>
    </row>
  </sheetData>
  <mergeCells count="1">
    <mergeCell ref="A1:L1"/>
  </mergeCells>
  <pageMargins left="0.748031496062992" right="0.748031496062992" top="0.826771653543307" bottom="0.708661417322835" header="0.511811023622047" footer="0.511811023622047"/>
  <pageSetup paperSize="9" orientation="landscape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workbookViewId="0">
      <selection activeCell="L1" sqref="L$1:L$1048576"/>
    </sheetView>
  </sheetViews>
  <sheetFormatPr defaultColWidth="9" defaultRowHeight="14.25"/>
  <cols>
    <col min="1" max="1" width="9" style="12" customWidth="1"/>
    <col min="2" max="2" width="14" style="12" customWidth="1"/>
    <col min="3" max="3" width="13.875" style="15" customWidth="1"/>
    <col min="4" max="4" width="8.625" style="12" customWidth="1"/>
    <col min="5" max="6" width="8.875" style="12" customWidth="1"/>
    <col min="7" max="7" width="11.875" style="12" customWidth="1"/>
    <col min="8" max="8" width="10.25" style="12" customWidth="1"/>
    <col min="9" max="9" width="7.375" style="12" customWidth="1"/>
    <col min="10" max="11" width="10.125" style="12" customWidth="1"/>
    <col min="12" max="16384" width="9" style="12"/>
  </cols>
  <sheetData>
    <row r="1" ht="22.5" spans="1:11">
      <c r="A1" s="17" t="s">
        <v>1413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ht="30" customHeight="1" spans="1:11">
      <c r="A2" s="18" t="s">
        <v>1</v>
      </c>
      <c r="B2" s="18" t="s">
        <v>2</v>
      </c>
      <c r="C2" s="19" t="s">
        <v>3</v>
      </c>
      <c r="D2" s="18" t="s">
        <v>4</v>
      </c>
      <c r="E2" s="20" t="s">
        <v>5</v>
      </c>
      <c r="F2" s="18" t="s">
        <v>6</v>
      </c>
      <c r="G2" s="18" t="s">
        <v>7</v>
      </c>
      <c r="H2" s="28" t="s">
        <v>8</v>
      </c>
      <c r="I2" s="28" t="s">
        <v>9</v>
      </c>
      <c r="J2" s="29" t="s">
        <v>10</v>
      </c>
      <c r="K2" s="38"/>
    </row>
    <row r="3" ht="27.95" customHeight="1" spans="1:11">
      <c r="A3" s="18" t="s">
        <v>1414</v>
      </c>
      <c r="B3" s="25" t="s">
        <v>1415</v>
      </c>
      <c r="C3" s="25" t="s">
        <v>1416</v>
      </c>
      <c r="D3" s="26">
        <v>75.5</v>
      </c>
      <c r="E3" s="20">
        <f t="shared" ref="E3:E42" si="0">D3*0.4</f>
        <v>30.2</v>
      </c>
      <c r="F3" s="24">
        <v>87.84</v>
      </c>
      <c r="G3" s="24">
        <f t="shared" ref="G3:G42" si="1">F3*0.6</f>
        <v>52.704</v>
      </c>
      <c r="H3" s="24">
        <f t="shared" ref="H3:H42" si="2">E3+G3</f>
        <v>82.904</v>
      </c>
      <c r="I3" s="30">
        <f>RANK(H3,H$3:H$50)</f>
        <v>1</v>
      </c>
      <c r="J3" s="31" t="s">
        <v>15</v>
      </c>
      <c r="K3" s="39"/>
    </row>
    <row r="4" ht="27.95" customHeight="1" spans="1:11">
      <c r="A4" s="18" t="s">
        <v>1417</v>
      </c>
      <c r="B4" s="25" t="s">
        <v>1415</v>
      </c>
      <c r="C4" s="25" t="s">
        <v>1418</v>
      </c>
      <c r="D4" s="26">
        <v>73.5</v>
      </c>
      <c r="E4" s="20">
        <f t="shared" si="0"/>
        <v>29.4</v>
      </c>
      <c r="F4" s="24">
        <v>88.78</v>
      </c>
      <c r="G4" s="24">
        <f t="shared" si="1"/>
        <v>53.268</v>
      </c>
      <c r="H4" s="24">
        <f t="shared" si="2"/>
        <v>82.668</v>
      </c>
      <c r="I4" s="30">
        <f>RANK(H4,H$3:H$50)</f>
        <v>2</v>
      </c>
      <c r="J4" s="31" t="s">
        <v>15</v>
      </c>
      <c r="K4" s="39"/>
    </row>
    <row r="5" ht="27.95" customHeight="1" spans="1:11">
      <c r="A5" s="18" t="s">
        <v>1419</v>
      </c>
      <c r="B5" s="25" t="s">
        <v>1415</v>
      </c>
      <c r="C5" s="25" t="s">
        <v>1420</v>
      </c>
      <c r="D5" s="26">
        <v>78.5</v>
      </c>
      <c r="E5" s="20">
        <f t="shared" si="0"/>
        <v>31.4</v>
      </c>
      <c r="F5" s="24">
        <v>83.66</v>
      </c>
      <c r="G5" s="24">
        <f t="shared" si="1"/>
        <v>50.196</v>
      </c>
      <c r="H5" s="24">
        <f t="shared" si="2"/>
        <v>81.596</v>
      </c>
      <c r="I5" s="30">
        <f>RANK(H5,H$3:H$50)</f>
        <v>3</v>
      </c>
      <c r="J5" s="31" t="s">
        <v>15</v>
      </c>
      <c r="K5" s="39"/>
    </row>
    <row r="6" ht="27.95" customHeight="1" spans="1:11">
      <c r="A6" s="18" t="s">
        <v>1421</v>
      </c>
      <c r="B6" s="25" t="s">
        <v>1415</v>
      </c>
      <c r="C6" s="25" t="s">
        <v>1422</v>
      </c>
      <c r="D6" s="26">
        <v>73</v>
      </c>
      <c r="E6" s="20">
        <f t="shared" si="0"/>
        <v>29.2</v>
      </c>
      <c r="F6" s="24">
        <v>86.12</v>
      </c>
      <c r="G6" s="24">
        <f t="shared" si="1"/>
        <v>51.672</v>
      </c>
      <c r="H6" s="24">
        <f t="shared" si="2"/>
        <v>80.872</v>
      </c>
      <c r="I6" s="30">
        <f>RANK(H6,H$3:H$50)</f>
        <v>4</v>
      </c>
      <c r="J6" s="31" t="s">
        <v>15</v>
      </c>
      <c r="K6" s="39"/>
    </row>
    <row r="7" ht="27.95" customHeight="1" spans="1:11">
      <c r="A7" s="18" t="s">
        <v>1423</v>
      </c>
      <c r="B7" s="25" t="s">
        <v>1415</v>
      </c>
      <c r="C7" s="25" t="s">
        <v>1424</v>
      </c>
      <c r="D7" s="26">
        <v>68</v>
      </c>
      <c r="E7" s="20">
        <f t="shared" si="0"/>
        <v>27.2</v>
      </c>
      <c r="F7" s="24">
        <v>89.28</v>
      </c>
      <c r="G7" s="24">
        <f t="shared" si="1"/>
        <v>53.568</v>
      </c>
      <c r="H7" s="24">
        <f t="shared" si="2"/>
        <v>80.768</v>
      </c>
      <c r="I7" s="30">
        <f>RANK(H7,H$3:H$50)</f>
        <v>5</v>
      </c>
      <c r="J7" s="31" t="s">
        <v>15</v>
      </c>
      <c r="K7" s="39"/>
    </row>
    <row r="8" ht="27.95" customHeight="1" spans="1:11">
      <c r="A8" s="18" t="s">
        <v>1425</v>
      </c>
      <c r="B8" s="25" t="s">
        <v>1415</v>
      </c>
      <c r="C8" s="25" t="s">
        <v>1426</v>
      </c>
      <c r="D8" s="26">
        <v>70</v>
      </c>
      <c r="E8" s="20">
        <f t="shared" si="0"/>
        <v>28</v>
      </c>
      <c r="F8" s="24">
        <v>87.42</v>
      </c>
      <c r="G8" s="24">
        <f t="shared" si="1"/>
        <v>52.452</v>
      </c>
      <c r="H8" s="24">
        <f t="shared" si="2"/>
        <v>80.452</v>
      </c>
      <c r="I8" s="30">
        <f>RANK(H8,H$3:H$50)</f>
        <v>6</v>
      </c>
      <c r="J8" s="31" t="s">
        <v>15</v>
      </c>
      <c r="K8" s="39"/>
    </row>
    <row r="9" ht="27.95" customHeight="1" spans="1:11">
      <c r="A9" s="18" t="s">
        <v>1427</v>
      </c>
      <c r="B9" s="25" t="s">
        <v>1415</v>
      </c>
      <c r="C9" s="25" t="s">
        <v>1428</v>
      </c>
      <c r="D9" s="26">
        <v>70</v>
      </c>
      <c r="E9" s="20">
        <f t="shared" si="0"/>
        <v>28</v>
      </c>
      <c r="F9" s="24">
        <v>86.7</v>
      </c>
      <c r="G9" s="24">
        <f t="shared" si="1"/>
        <v>52.02</v>
      </c>
      <c r="H9" s="24">
        <f t="shared" si="2"/>
        <v>80.02</v>
      </c>
      <c r="I9" s="30">
        <f>RANK(H9,H$3:H$50)</f>
        <v>7</v>
      </c>
      <c r="J9" s="31" t="s">
        <v>15</v>
      </c>
      <c r="K9" s="39"/>
    </row>
    <row r="10" ht="27.95" customHeight="1" spans="1:11">
      <c r="A10" s="18" t="s">
        <v>1429</v>
      </c>
      <c r="B10" s="25" t="s">
        <v>1415</v>
      </c>
      <c r="C10" s="25" t="s">
        <v>1430</v>
      </c>
      <c r="D10" s="26">
        <v>67.5</v>
      </c>
      <c r="E10" s="20">
        <f t="shared" si="0"/>
        <v>27</v>
      </c>
      <c r="F10" s="24">
        <v>88.07</v>
      </c>
      <c r="G10" s="24">
        <f t="shared" si="1"/>
        <v>52.842</v>
      </c>
      <c r="H10" s="24">
        <f t="shared" si="2"/>
        <v>79.842</v>
      </c>
      <c r="I10" s="30">
        <f>RANK(H10,H$3:H$50)</f>
        <v>8</v>
      </c>
      <c r="J10" s="31" t="s">
        <v>15</v>
      </c>
      <c r="K10" s="39"/>
    </row>
    <row r="11" ht="27.95" customHeight="1" spans="1:11">
      <c r="A11" s="18" t="s">
        <v>1431</v>
      </c>
      <c r="B11" s="25" t="s">
        <v>1415</v>
      </c>
      <c r="C11" s="25" t="s">
        <v>1432</v>
      </c>
      <c r="D11" s="26">
        <v>70</v>
      </c>
      <c r="E11" s="20">
        <f t="shared" si="0"/>
        <v>28</v>
      </c>
      <c r="F11" s="24">
        <v>86.4</v>
      </c>
      <c r="G11" s="24">
        <f t="shared" si="1"/>
        <v>51.84</v>
      </c>
      <c r="H11" s="24">
        <f t="shared" si="2"/>
        <v>79.84</v>
      </c>
      <c r="I11" s="30">
        <f>RANK(H11,H$3:H$50)</f>
        <v>9</v>
      </c>
      <c r="J11" s="31" t="s">
        <v>15</v>
      </c>
      <c r="K11" s="39"/>
    </row>
    <row r="12" ht="27.95" customHeight="1" spans="1:11">
      <c r="A12" s="18" t="s">
        <v>1433</v>
      </c>
      <c r="B12" s="25" t="s">
        <v>1415</v>
      </c>
      <c r="C12" s="25" t="s">
        <v>1434</v>
      </c>
      <c r="D12" s="26">
        <v>70</v>
      </c>
      <c r="E12" s="20">
        <f t="shared" si="0"/>
        <v>28</v>
      </c>
      <c r="F12" s="24">
        <v>86.14</v>
      </c>
      <c r="G12" s="24">
        <f t="shared" si="1"/>
        <v>51.684</v>
      </c>
      <c r="H12" s="24">
        <f t="shared" si="2"/>
        <v>79.684</v>
      </c>
      <c r="I12" s="30">
        <f>RANK(H12,H$3:H$50)</f>
        <v>10</v>
      </c>
      <c r="J12" s="31" t="s">
        <v>15</v>
      </c>
      <c r="K12" s="39"/>
    </row>
    <row r="13" ht="27.95" customHeight="1" spans="1:11">
      <c r="A13" s="18" t="s">
        <v>1435</v>
      </c>
      <c r="B13" s="25" t="s">
        <v>1415</v>
      </c>
      <c r="C13" s="25" t="s">
        <v>1436</v>
      </c>
      <c r="D13" s="26">
        <v>70</v>
      </c>
      <c r="E13" s="20">
        <f t="shared" si="0"/>
        <v>28</v>
      </c>
      <c r="F13" s="24">
        <v>85.89</v>
      </c>
      <c r="G13" s="24">
        <f t="shared" si="1"/>
        <v>51.534</v>
      </c>
      <c r="H13" s="24">
        <f t="shared" si="2"/>
        <v>79.534</v>
      </c>
      <c r="I13" s="30">
        <f>RANK(H13,H$3:H$50)</f>
        <v>11</v>
      </c>
      <c r="J13" s="31" t="s">
        <v>15</v>
      </c>
      <c r="K13" s="39"/>
    </row>
    <row r="14" ht="27.95" customHeight="1" spans="1:11">
      <c r="A14" s="18" t="s">
        <v>1437</v>
      </c>
      <c r="B14" s="25" t="s">
        <v>1415</v>
      </c>
      <c r="C14" s="25" t="s">
        <v>1438</v>
      </c>
      <c r="D14" s="26">
        <v>66.5</v>
      </c>
      <c r="E14" s="20">
        <f t="shared" si="0"/>
        <v>26.6</v>
      </c>
      <c r="F14" s="24">
        <v>88.08</v>
      </c>
      <c r="G14" s="24">
        <f t="shared" si="1"/>
        <v>52.848</v>
      </c>
      <c r="H14" s="24">
        <f t="shared" si="2"/>
        <v>79.448</v>
      </c>
      <c r="I14" s="30">
        <f>RANK(H14,H$3:H$50)</f>
        <v>12</v>
      </c>
      <c r="J14" s="31" t="s">
        <v>15</v>
      </c>
      <c r="K14" s="39"/>
    </row>
    <row r="15" ht="27.95" customHeight="1" spans="1:11">
      <c r="A15" s="18" t="s">
        <v>1439</v>
      </c>
      <c r="B15" s="25" t="s">
        <v>1415</v>
      </c>
      <c r="C15" s="25" t="s">
        <v>1440</v>
      </c>
      <c r="D15" s="26">
        <v>69</v>
      </c>
      <c r="E15" s="20">
        <f t="shared" si="0"/>
        <v>27.6</v>
      </c>
      <c r="F15" s="24">
        <v>85.66</v>
      </c>
      <c r="G15" s="24">
        <f t="shared" si="1"/>
        <v>51.396</v>
      </c>
      <c r="H15" s="24">
        <f t="shared" si="2"/>
        <v>78.996</v>
      </c>
      <c r="I15" s="30">
        <f>RANK(H15,H$3:H$50)</f>
        <v>13</v>
      </c>
      <c r="J15" s="31" t="s">
        <v>15</v>
      </c>
      <c r="K15" s="39"/>
    </row>
    <row r="16" ht="27.95" customHeight="1" spans="1:11">
      <c r="A16" s="18" t="s">
        <v>1441</v>
      </c>
      <c r="B16" s="25" t="s">
        <v>1415</v>
      </c>
      <c r="C16" s="25" t="s">
        <v>1442</v>
      </c>
      <c r="D16" s="26">
        <v>71.5</v>
      </c>
      <c r="E16" s="20">
        <f t="shared" si="0"/>
        <v>28.6</v>
      </c>
      <c r="F16" s="24">
        <v>83.5</v>
      </c>
      <c r="G16" s="24">
        <f t="shared" si="1"/>
        <v>50.1</v>
      </c>
      <c r="H16" s="24">
        <f t="shared" si="2"/>
        <v>78.7</v>
      </c>
      <c r="I16" s="30">
        <f>RANK(H16,H$3:H$50)</f>
        <v>14</v>
      </c>
      <c r="J16" s="31" t="s">
        <v>15</v>
      </c>
      <c r="K16" s="39"/>
    </row>
    <row r="17" ht="27.95" customHeight="1" spans="1:11">
      <c r="A17" s="18" t="s">
        <v>1443</v>
      </c>
      <c r="B17" s="25" t="s">
        <v>1415</v>
      </c>
      <c r="C17" s="25" t="s">
        <v>1444</v>
      </c>
      <c r="D17" s="26">
        <v>66</v>
      </c>
      <c r="E17" s="20">
        <f t="shared" si="0"/>
        <v>26.4</v>
      </c>
      <c r="F17" s="24">
        <v>86.86</v>
      </c>
      <c r="G17" s="24">
        <f t="shared" si="1"/>
        <v>52.116</v>
      </c>
      <c r="H17" s="24">
        <f t="shared" si="2"/>
        <v>78.516</v>
      </c>
      <c r="I17" s="30">
        <f>RANK(H17,H$3:H$50)</f>
        <v>15</v>
      </c>
      <c r="J17" s="31" t="s">
        <v>15</v>
      </c>
      <c r="K17" s="39"/>
    </row>
    <row r="18" ht="27.95" customHeight="1" spans="1:11">
      <c r="A18" s="18" t="s">
        <v>1445</v>
      </c>
      <c r="B18" s="25" t="s">
        <v>1415</v>
      </c>
      <c r="C18" s="25" t="s">
        <v>1446</v>
      </c>
      <c r="D18" s="26">
        <v>64.5</v>
      </c>
      <c r="E18" s="20">
        <f t="shared" si="0"/>
        <v>25.8</v>
      </c>
      <c r="F18" s="24">
        <v>87.34</v>
      </c>
      <c r="G18" s="24">
        <f t="shared" si="1"/>
        <v>52.404</v>
      </c>
      <c r="H18" s="24">
        <f t="shared" si="2"/>
        <v>78.204</v>
      </c>
      <c r="I18" s="30">
        <f>RANK(H18,H$3:H$50)</f>
        <v>16</v>
      </c>
      <c r="J18" s="31" t="s">
        <v>15</v>
      </c>
      <c r="K18" s="39"/>
    </row>
    <row r="19" ht="27.95" customHeight="1" spans="1:11">
      <c r="A19" s="18" t="s">
        <v>1447</v>
      </c>
      <c r="B19" s="25" t="s">
        <v>1415</v>
      </c>
      <c r="C19" s="25" t="s">
        <v>1448</v>
      </c>
      <c r="D19" s="26">
        <v>68</v>
      </c>
      <c r="E19" s="20">
        <f t="shared" si="0"/>
        <v>27.2</v>
      </c>
      <c r="F19" s="24">
        <v>84.42</v>
      </c>
      <c r="G19" s="24">
        <f t="shared" si="1"/>
        <v>50.652</v>
      </c>
      <c r="H19" s="24">
        <f t="shared" si="2"/>
        <v>77.852</v>
      </c>
      <c r="I19" s="30">
        <f>RANK(H19,H$3:H$50)</f>
        <v>17</v>
      </c>
      <c r="J19" s="31" t="s">
        <v>15</v>
      </c>
      <c r="K19" s="39"/>
    </row>
    <row r="20" ht="27.95" customHeight="1" spans="1:11">
      <c r="A20" s="18" t="s">
        <v>1449</v>
      </c>
      <c r="B20" s="25" t="s">
        <v>1415</v>
      </c>
      <c r="C20" s="25" t="s">
        <v>1450</v>
      </c>
      <c r="D20" s="26">
        <v>66.5</v>
      </c>
      <c r="E20" s="20">
        <f t="shared" si="0"/>
        <v>26.6</v>
      </c>
      <c r="F20" s="24">
        <v>84.28</v>
      </c>
      <c r="G20" s="24">
        <f t="shared" si="1"/>
        <v>50.568</v>
      </c>
      <c r="H20" s="24">
        <f t="shared" si="2"/>
        <v>77.168</v>
      </c>
      <c r="I20" s="30">
        <f>RANK(H20,H$3:H$50)</f>
        <v>18</v>
      </c>
      <c r="J20" s="31" t="s">
        <v>15</v>
      </c>
      <c r="K20" s="39"/>
    </row>
    <row r="21" ht="27.95" customHeight="1" spans="1:11">
      <c r="A21" s="18" t="s">
        <v>1451</v>
      </c>
      <c r="B21" s="25" t="s">
        <v>1415</v>
      </c>
      <c r="C21" s="25" t="s">
        <v>1452</v>
      </c>
      <c r="D21" s="26">
        <v>65.5</v>
      </c>
      <c r="E21" s="20">
        <f t="shared" si="0"/>
        <v>26.2</v>
      </c>
      <c r="F21" s="24">
        <v>84.75</v>
      </c>
      <c r="G21" s="24">
        <f t="shared" si="1"/>
        <v>50.85</v>
      </c>
      <c r="H21" s="24">
        <f t="shared" si="2"/>
        <v>77.05</v>
      </c>
      <c r="I21" s="30">
        <f>RANK(H21,H$3:H$50)</f>
        <v>19</v>
      </c>
      <c r="J21" s="31" t="s">
        <v>15</v>
      </c>
      <c r="K21" s="39"/>
    </row>
    <row r="22" ht="27.95" customHeight="1" spans="1:11">
      <c r="A22" s="18" t="s">
        <v>1453</v>
      </c>
      <c r="B22" s="25" t="s">
        <v>1415</v>
      </c>
      <c r="C22" s="25" t="s">
        <v>1454</v>
      </c>
      <c r="D22" s="26">
        <v>64.5</v>
      </c>
      <c r="E22" s="20">
        <f t="shared" si="0"/>
        <v>25.8</v>
      </c>
      <c r="F22" s="24">
        <v>84.4</v>
      </c>
      <c r="G22" s="24">
        <f t="shared" si="1"/>
        <v>50.64</v>
      </c>
      <c r="H22" s="24">
        <f t="shared" si="2"/>
        <v>76.44</v>
      </c>
      <c r="I22" s="30">
        <f>RANK(H22,H$3:H$50)</f>
        <v>20</v>
      </c>
      <c r="J22" s="31" t="s">
        <v>15</v>
      </c>
      <c r="K22" s="39"/>
    </row>
    <row r="23" ht="27.95" customHeight="1" spans="1:11">
      <c r="A23" s="18" t="s">
        <v>1455</v>
      </c>
      <c r="B23" s="25" t="s">
        <v>1415</v>
      </c>
      <c r="C23" s="25" t="s">
        <v>1456</v>
      </c>
      <c r="D23" s="26">
        <v>63</v>
      </c>
      <c r="E23" s="20">
        <f t="shared" si="0"/>
        <v>25.2</v>
      </c>
      <c r="F23" s="24">
        <v>84.82</v>
      </c>
      <c r="G23" s="24">
        <f t="shared" si="1"/>
        <v>50.892</v>
      </c>
      <c r="H23" s="24">
        <f t="shared" si="2"/>
        <v>76.092</v>
      </c>
      <c r="I23" s="30">
        <f>RANK(H23,H$3:H$50)</f>
        <v>21</v>
      </c>
      <c r="J23" s="20"/>
      <c r="K23" s="40"/>
    </row>
    <row r="24" ht="27.95" customHeight="1" spans="1:11">
      <c r="A24" s="18" t="s">
        <v>1457</v>
      </c>
      <c r="B24" s="25" t="s">
        <v>1415</v>
      </c>
      <c r="C24" s="25" t="s">
        <v>1458</v>
      </c>
      <c r="D24" s="26">
        <v>64.5</v>
      </c>
      <c r="E24" s="20">
        <f t="shared" si="0"/>
        <v>25.8</v>
      </c>
      <c r="F24" s="24">
        <v>83.42</v>
      </c>
      <c r="G24" s="24">
        <f t="shared" si="1"/>
        <v>50.052</v>
      </c>
      <c r="H24" s="24">
        <f t="shared" si="2"/>
        <v>75.852</v>
      </c>
      <c r="I24" s="30">
        <f>RANK(H24,H$3:H$50)</f>
        <v>22</v>
      </c>
      <c r="J24" s="20"/>
      <c r="K24" s="40"/>
    </row>
    <row r="25" ht="27.95" customHeight="1" spans="1:11">
      <c r="A25" s="18" t="s">
        <v>1459</v>
      </c>
      <c r="B25" s="25" t="s">
        <v>1415</v>
      </c>
      <c r="C25" s="25" t="s">
        <v>1460</v>
      </c>
      <c r="D25" s="26">
        <v>56.5</v>
      </c>
      <c r="E25" s="20">
        <f t="shared" si="0"/>
        <v>22.6</v>
      </c>
      <c r="F25" s="24">
        <v>88.71</v>
      </c>
      <c r="G25" s="24">
        <f t="shared" si="1"/>
        <v>53.226</v>
      </c>
      <c r="H25" s="24">
        <f t="shared" si="2"/>
        <v>75.826</v>
      </c>
      <c r="I25" s="30">
        <f>RANK(H25,H$3:H$50)</f>
        <v>23</v>
      </c>
      <c r="J25" s="20"/>
      <c r="K25" s="40"/>
    </row>
    <row r="26" ht="27.95" customHeight="1" spans="1:11">
      <c r="A26" s="18" t="s">
        <v>1461</v>
      </c>
      <c r="B26" s="25" t="s">
        <v>1415</v>
      </c>
      <c r="C26" s="25" t="s">
        <v>1462</v>
      </c>
      <c r="D26" s="26">
        <v>58</v>
      </c>
      <c r="E26" s="20">
        <f t="shared" si="0"/>
        <v>23.2</v>
      </c>
      <c r="F26" s="24">
        <v>87.14</v>
      </c>
      <c r="G26" s="24">
        <f t="shared" si="1"/>
        <v>52.284</v>
      </c>
      <c r="H26" s="24">
        <f t="shared" si="2"/>
        <v>75.484</v>
      </c>
      <c r="I26" s="30">
        <f>RANK(H26,H$3:H$50)</f>
        <v>24</v>
      </c>
      <c r="J26" s="20"/>
      <c r="K26" s="40"/>
    </row>
    <row r="27" ht="27.95" customHeight="1" spans="1:11">
      <c r="A27" s="18" t="s">
        <v>1463</v>
      </c>
      <c r="B27" s="25" t="s">
        <v>1415</v>
      </c>
      <c r="C27" s="25" t="s">
        <v>1464</v>
      </c>
      <c r="D27" s="26">
        <v>60</v>
      </c>
      <c r="E27" s="20">
        <f t="shared" si="0"/>
        <v>24</v>
      </c>
      <c r="F27" s="24">
        <v>85.78</v>
      </c>
      <c r="G27" s="24">
        <f t="shared" si="1"/>
        <v>51.468</v>
      </c>
      <c r="H27" s="24">
        <f t="shared" si="2"/>
        <v>75.468</v>
      </c>
      <c r="I27" s="30">
        <f>RANK(H27,H$3:H$50)</f>
        <v>25</v>
      </c>
      <c r="J27" s="20"/>
      <c r="K27" s="40"/>
    </row>
    <row r="28" ht="27.95" customHeight="1" spans="1:11">
      <c r="A28" s="18" t="s">
        <v>1465</v>
      </c>
      <c r="B28" s="25" t="s">
        <v>1415</v>
      </c>
      <c r="C28" s="25" t="s">
        <v>1466</v>
      </c>
      <c r="D28" s="26">
        <v>60.5</v>
      </c>
      <c r="E28" s="20">
        <f t="shared" si="0"/>
        <v>24.2</v>
      </c>
      <c r="F28" s="24">
        <v>84.64</v>
      </c>
      <c r="G28" s="24">
        <f t="shared" si="1"/>
        <v>50.784</v>
      </c>
      <c r="H28" s="24">
        <f t="shared" si="2"/>
        <v>74.984</v>
      </c>
      <c r="I28" s="30">
        <f>RANK(H28,H$3:H$50)</f>
        <v>26</v>
      </c>
      <c r="J28" s="20"/>
      <c r="K28" s="40"/>
    </row>
    <row r="29" ht="27.95" customHeight="1" spans="1:11">
      <c r="A29" s="18" t="s">
        <v>1467</v>
      </c>
      <c r="B29" s="25" t="s">
        <v>1415</v>
      </c>
      <c r="C29" s="25" t="s">
        <v>1468</v>
      </c>
      <c r="D29" s="26">
        <v>65</v>
      </c>
      <c r="E29" s="20">
        <f t="shared" si="0"/>
        <v>26</v>
      </c>
      <c r="F29" s="24">
        <v>81.33</v>
      </c>
      <c r="G29" s="24">
        <f t="shared" si="1"/>
        <v>48.798</v>
      </c>
      <c r="H29" s="24">
        <f t="shared" si="2"/>
        <v>74.798</v>
      </c>
      <c r="I29" s="30">
        <f>RANK(H29,H$3:H$50)</f>
        <v>27</v>
      </c>
      <c r="J29" s="20"/>
      <c r="K29" s="40"/>
    </row>
    <row r="30" ht="27.95" customHeight="1" spans="1:11">
      <c r="A30" s="18" t="s">
        <v>1469</v>
      </c>
      <c r="B30" s="25" t="s">
        <v>1415</v>
      </c>
      <c r="C30" s="25" t="s">
        <v>1470</v>
      </c>
      <c r="D30" s="26">
        <v>59</v>
      </c>
      <c r="E30" s="20">
        <f t="shared" si="0"/>
        <v>23.6</v>
      </c>
      <c r="F30" s="24">
        <v>85.22</v>
      </c>
      <c r="G30" s="24">
        <f t="shared" si="1"/>
        <v>51.132</v>
      </c>
      <c r="H30" s="24">
        <f t="shared" si="2"/>
        <v>74.732</v>
      </c>
      <c r="I30" s="30">
        <f>RANK(H30,H$3:H$50)</f>
        <v>28</v>
      </c>
      <c r="J30" s="20"/>
      <c r="K30" s="40"/>
    </row>
    <row r="31" ht="27.95" customHeight="1" spans="1:11">
      <c r="A31" s="18" t="s">
        <v>1471</v>
      </c>
      <c r="B31" s="25" t="s">
        <v>1415</v>
      </c>
      <c r="C31" s="25" t="s">
        <v>1472</v>
      </c>
      <c r="D31" s="26">
        <v>69.5</v>
      </c>
      <c r="E31" s="20">
        <f t="shared" si="0"/>
        <v>27.8</v>
      </c>
      <c r="F31" s="24">
        <v>77.16</v>
      </c>
      <c r="G31" s="24">
        <f t="shared" si="1"/>
        <v>46.296</v>
      </c>
      <c r="H31" s="24">
        <f t="shared" si="2"/>
        <v>74.096</v>
      </c>
      <c r="I31" s="30">
        <f>RANK(H31,H$3:H$50)</f>
        <v>29</v>
      </c>
      <c r="J31" s="20"/>
      <c r="K31" s="40"/>
    </row>
    <row r="32" ht="27.95" customHeight="1" spans="1:11">
      <c r="A32" s="18" t="s">
        <v>1473</v>
      </c>
      <c r="B32" s="25" t="s">
        <v>1415</v>
      </c>
      <c r="C32" s="25" t="s">
        <v>1474</v>
      </c>
      <c r="D32" s="26">
        <v>58.5</v>
      </c>
      <c r="E32" s="20">
        <f t="shared" si="0"/>
        <v>23.4</v>
      </c>
      <c r="F32" s="24">
        <v>84.35</v>
      </c>
      <c r="G32" s="24">
        <f t="shared" si="1"/>
        <v>50.61</v>
      </c>
      <c r="H32" s="24">
        <f t="shared" si="2"/>
        <v>74.01</v>
      </c>
      <c r="I32" s="30">
        <f>RANK(H32,H$3:H$50)</f>
        <v>30</v>
      </c>
      <c r="J32" s="20"/>
      <c r="K32" s="40"/>
    </row>
    <row r="33" ht="27.95" customHeight="1" spans="1:11">
      <c r="A33" s="18" t="s">
        <v>1475</v>
      </c>
      <c r="B33" s="25" t="s">
        <v>1415</v>
      </c>
      <c r="C33" s="25" t="s">
        <v>1476</v>
      </c>
      <c r="D33" s="26">
        <v>56.5</v>
      </c>
      <c r="E33" s="20">
        <f t="shared" si="0"/>
        <v>22.6</v>
      </c>
      <c r="F33" s="24">
        <v>84.24</v>
      </c>
      <c r="G33" s="24">
        <f t="shared" si="1"/>
        <v>50.544</v>
      </c>
      <c r="H33" s="24">
        <f t="shared" si="2"/>
        <v>73.144</v>
      </c>
      <c r="I33" s="30">
        <f>RANK(H33,H$3:H$50)</f>
        <v>31</v>
      </c>
      <c r="J33" s="20"/>
      <c r="K33" s="40"/>
    </row>
    <row r="34" ht="27.95" customHeight="1" spans="1:11">
      <c r="A34" s="18" t="s">
        <v>1477</v>
      </c>
      <c r="B34" s="25" t="s">
        <v>1415</v>
      </c>
      <c r="C34" s="25" t="s">
        <v>1478</v>
      </c>
      <c r="D34" s="26">
        <v>59.5</v>
      </c>
      <c r="E34" s="20">
        <f t="shared" si="0"/>
        <v>23.8</v>
      </c>
      <c r="F34" s="24">
        <v>81.59</v>
      </c>
      <c r="G34" s="24">
        <f t="shared" si="1"/>
        <v>48.954</v>
      </c>
      <c r="H34" s="24">
        <f t="shared" si="2"/>
        <v>72.754</v>
      </c>
      <c r="I34" s="30">
        <f>RANK(H34,H$3:H$50)</f>
        <v>32</v>
      </c>
      <c r="J34" s="20"/>
      <c r="K34" s="40"/>
    </row>
    <row r="35" ht="27.95" customHeight="1" spans="1:11">
      <c r="A35" s="18" t="s">
        <v>1479</v>
      </c>
      <c r="B35" s="25" t="s">
        <v>1415</v>
      </c>
      <c r="C35" s="25" t="s">
        <v>1480</v>
      </c>
      <c r="D35" s="26">
        <v>57.5</v>
      </c>
      <c r="E35" s="20">
        <f t="shared" si="0"/>
        <v>23</v>
      </c>
      <c r="F35" s="24">
        <v>81.24</v>
      </c>
      <c r="G35" s="24">
        <f t="shared" si="1"/>
        <v>48.744</v>
      </c>
      <c r="H35" s="24">
        <f t="shared" si="2"/>
        <v>71.744</v>
      </c>
      <c r="I35" s="30">
        <f>RANK(H35,H$3:H$50)</f>
        <v>33</v>
      </c>
      <c r="J35" s="20"/>
      <c r="K35" s="40"/>
    </row>
    <row r="36" ht="27.95" customHeight="1" spans="1:11">
      <c r="A36" s="18" t="s">
        <v>1481</v>
      </c>
      <c r="B36" s="25" t="s">
        <v>1415</v>
      </c>
      <c r="C36" s="25" t="s">
        <v>1482</v>
      </c>
      <c r="D36" s="26">
        <v>54.5</v>
      </c>
      <c r="E36" s="20">
        <f t="shared" si="0"/>
        <v>21.8</v>
      </c>
      <c r="F36" s="24">
        <v>78.22</v>
      </c>
      <c r="G36" s="24">
        <f t="shared" si="1"/>
        <v>46.932</v>
      </c>
      <c r="H36" s="24">
        <f t="shared" si="2"/>
        <v>68.732</v>
      </c>
      <c r="I36" s="30">
        <f>RANK(H36,H$3:H$50)</f>
        <v>34</v>
      </c>
      <c r="J36" s="20"/>
      <c r="K36" s="40"/>
    </row>
    <row r="37" ht="27.95" customHeight="1" spans="1:11">
      <c r="A37" s="18" t="s">
        <v>1483</v>
      </c>
      <c r="B37" s="25" t="s">
        <v>1415</v>
      </c>
      <c r="C37" s="25" t="s">
        <v>1484</v>
      </c>
      <c r="D37" s="26">
        <v>59</v>
      </c>
      <c r="E37" s="20">
        <f t="shared" si="0"/>
        <v>23.6</v>
      </c>
      <c r="F37" s="24">
        <v>74.52</v>
      </c>
      <c r="G37" s="24">
        <f t="shared" si="1"/>
        <v>44.712</v>
      </c>
      <c r="H37" s="24">
        <f t="shared" si="2"/>
        <v>68.312</v>
      </c>
      <c r="I37" s="30">
        <f>RANK(H37,H$3:H$50)</f>
        <v>35</v>
      </c>
      <c r="J37" s="20"/>
      <c r="K37" s="40"/>
    </row>
    <row r="38" ht="27.95" customHeight="1" spans="1:11">
      <c r="A38" s="18" t="s">
        <v>1485</v>
      </c>
      <c r="B38" s="25" t="s">
        <v>1415</v>
      </c>
      <c r="C38" s="25" t="s">
        <v>1486</v>
      </c>
      <c r="D38" s="26">
        <v>56.5</v>
      </c>
      <c r="E38" s="20">
        <f t="shared" si="0"/>
        <v>22.6</v>
      </c>
      <c r="F38" s="24">
        <v>76.02</v>
      </c>
      <c r="G38" s="24">
        <f t="shared" si="1"/>
        <v>45.612</v>
      </c>
      <c r="H38" s="24">
        <f t="shared" si="2"/>
        <v>68.212</v>
      </c>
      <c r="I38" s="30">
        <f>RANK(H38,H$3:H$50)</f>
        <v>36</v>
      </c>
      <c r="J38" s="20"/>
      <c r="K38" s="40"/>
    </row>
    <row r="39" ht="27.95" customHeight="1" spans="1:11">
      <c r="A39" s="18" t="s">
        <v>1487</v>
      </c>
      <c r="B39" s="25" t="s">
        <v>1415</v>
      </c>
      <c r="C39" s="25" t="s">
        <v>1488</v>
      </c>
      <c r="D39" s="26">
        <v>57.5</v>
      </c>
      <c r="E39" s="20">
        <f t="shared" si="0"/>
        <v>23</v>
      </c>
      <c r="F39" s="24">
        <v>74.62</v>
      </c>
      <c r="G39" s="24">
        <f t="shared" si="1"/>
        <v>44.772</v>
      </c>
      <c r="H39" s="24">
        <f t="shared" si="2"/>
        <v>67.772</v>
      </c>
      <c r="I39" s="30">
        <f>RANK(H39,H$3:H$50)</f>
        <v>37</v>
      </c>
      <c r="J39" s="20"/>
      <c r="K39" s="40"/>
    </row>
    <row r="40" ht="27.95" customHeight="1" spans="1:11">
      <c r="A40" s="18" t="s">
        <v>1489</v>
      </c>
      <c r="B40" s="25" t="s">
        <v>1415</v>
      </c>
      <c r="C40" s="25" t="s">
        <v>1490</v>
      </c>
      <c r="D40" s="26">
        <v>59.5</v>
      </c>
      <c r="E40" s="20">
        <f t="shared" si="0"/>
        <v>23.8</v>
      </c>
      <c r="F40" s="24">
        <v>73.28</v>
      </c>
      <c r="G40" s="24">
        <f t="shared" si="1"/>
        <v>43.968</v>
      </c>
      <c r="H40" s="24">
        <f t="shared" si="2"/>
        <v>67.768</v>
      </c>
      <c r="I40" s="30">
        <f>RANK(H40,H$3:H$50)</f>
        <v>38</v>
      </c>
      <c r="J40" s="20"/>
      <c r="K40" s="40"/>
    </row>
    <row r="41" ht="27.95" customHeight="1" spans="1:11">
      <c r="A41" s="18" t="s">
        <v>1491</v>
      </c>
      <c r="B41" s="25" t="s">
        <v>1415</v>
      </c>
      <c r="C41" s="25" t="s">
        <v>1492</v>
      </c>
      <c r="D41" s="26">
        <v>55.5</v>
      </c>
      <c r="E41" s="20">
        <f t="shared" si="0"/>
        <v>22.2</v>
      </c>
      <c r="F41" s="24">
        <v>74.4</v>
      </c>
      <c r="G41" s="24">
        <f t="shared" si="1"/>
        <v>44.64</v>
      </c>
      <c r="H41" s="24">
        <f t="shared" si="2"/>
        <v>66.84</v>
      </c>
      <c r="I41" s="30">
        <f>RANK(H41,H$3:H$50)</f>
        <v>39</v>
      </c>
      <c r="J41" s="20"/>
      <c r="K41" s="40"/>
    </row>
    <row r="42" ht="27.95" customHeight="1" spans="1:11">
      <c r="A42" s="18" t="s">
        <v>1493</v>
      </c>
      <c r="B42" s="25" t="s">
        <v>1415</v>
      </c>
      <c r="C42" s="25" t="s">
        <v>1494</v>
      </c>
      <c r="D42" s="26">
        <v>55</v>
      </c>
      <c r="E42" s="20">
        <f t="shared" si="0"/>
        <v>22</v>
      </c>
      <c r="F42" s="24">
        <v>73.68</v>
      </c>
      <c r="G42" s="24">
        <f t="shared" si="1"/>
        <v>44.208</v>
      </c>
      <c r="H42" s="24">
        <f t="shared" si="2"/>
        <v>66.208</v>
      </c>
      <c r="I42" s="30">
        <f>RANK(H42,H$3:H$50)</f>
        <v>40</v>
      </c>
      <c r="J42" s="20"/>
      <c r="K42" s="40"/>
    </row>
  </sheetData>
  <mergeCells count="1">
    <mergeCell ref="A1:J1"/>
  </mergeCells>
  <printOptions horizontalCentered="1"/>
  <pageMargins left="0.748031496062992" right="0.551181102362205" top="0.826771653543307" bottom="0.708661417322835" header="0.511811023622047" footer="0.511811023622047"/>
  <pageSetup paperSize="9" orientation="landscape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8"/>
  <sheetViews>
    <sheetView workbookViewId="0">
      <selection activeCell="Q6" sqref="Q6"/>
    </sheetView>
  </sheetViews>
  <sheetFormatPr defaultColWidth="9" defaultRowHeight="14.25"/>
  <cols>
    <col min="1" max="1" width="7.125" style="12" customWidth="1"/>
    <col min="2" max="2" width="14" style="12" customWidth="1"/>
    <col min="3" max="3" width="13.875" style="15" customWidth="1"/>
    <col min="4" max="4" width="8.25" style="12" customWidth="1"/>
    <col min="5" max="5" width="8.375" style="12" customWidth="1"/>
    <col min="6" max="6" width="7" style="16" hidden="1" customWidth="1"/>
    <col min="7" max="7" width="7.875" style="16" hidden="1" customWidth="1"/>
    <col min="8" max="8" width="8.625" style="12" customWidth="1"/>
    <col min="9" max="9" width="11.125" style="12" customWidth="1"/>
    <col min="10" max="10" width="10.25" style="12" customWidth="1"/>
    <col min="11" max="11" width="11.875" style="12" customWidth="1"/>
    <col min="12" max="12" width="10.25" style="12" customWidth="1"/>
    <col min="13" max="13" width="5.5" style="12" customWidth="1"/>
    <col min="14" max="14" width="10.625" style="12" customWidth="1"/>
    <col min="15" max="16384" width="9" style="12"/>
  </cols>
  <sheetData>
    <row r="1" ht="22.5" spans="1:14">
      <c r="A1" s="17" t="s">
        <v>1495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ht="30" customHeight="1" spans="1:14">
      <c r="A2" s="18" t="s">
        <v>1</v>
      </c>
      <c r="B2" s="18" t="s">
        <v>2</v>
      </c>
      <c r="C2" s="19" t="s">
        <v>3</v>
      </c>
      <c r="D2" s="18" t="s">
        <v>4</v>
      </c>
      <c r="E2" s="20" t="s">
        <v>5</v>
      </c>
      <c r="F2" s="21" t="s">
        <v>1496</v>
      </c>
      <c r="G2" s="21" t="s">
        <v>1497</v>
      </c>
      <c r="H2" s="18" t="s">
        <v>6</v>
      </c>
      <c r="I2" s="18" t="s">
        <v>1257</v>
      </c>
      <c r="J2" s="18" t="s">
        <v>1258</v>
      </c>
      <c r="K2" s="18" t="s">
        <v>7</v>
      </c>
      <c r="L2" s="28" t="s">
        <v>8</v>
      </c>
      <c r="M2" s="28" t="s">
        <v>9</v>
      </c>
      <c r="N2" s="29" t="s">
        <v>10</v>
      </c>
    </row>
    <row r="3" ht="30" customHeight="1" spans="1:14">
      <c r="A3" s="18" t="s">
        <v>1498</v>
      </c>
      <c r="B3" s="22" t="s">
        <v>1499</v>
      </c>
      <c r="C3" s="22" t="s">
        <v>1500</v>
      </c>
      <c r="D3" s="23">
        <v>74</v>
      </c>
      <c r="E3" s="20">
        <f t="shared" ref="E3:E66" si="0">D3*0.4</f>
        <v>29.6</v>
      </c>
      <c r="F3" s="21">
        <v>2</v>
      </c>
      <c r="G3" s="21">
        <v>34</v>
      </c>
      <c r="H3" s="24">
        <v>92.3</v>
      </c>
      <c r="I3" s="24">
        <v>0.9845</v>
      </c>
      <c r="J3" s="24">
        <f t="shared" ref="J3:J66" si="1">H3*I3</f>
        <v>90.86935</v>
      </c>
      <c r="K3" s="24">
        <f t="shared" ref="K3:K66" si="2">J3*0.6</f>
        <v>54.52161</v>
      </c>
      <c r="L3" s="24">
        <f t="shared" ref="L3:L66" si="3">E3+K3</f>
        <v>84.12161</v>
      </c>
      <c r="M3" s="30">
        <f>RANK(L3,L$3:L$80)</f>
        <v>1</v>
      </c>
      <c r="N3" s="31" t="s">
        <v>15</v>
      </c>
    </row>
    <row r="4" s="12" customFormat="1" ht="30" customHeight="1" spans="1:14">
      <c r="A4" s="18" t="s">
        <v>1501</v>
      </c>
      <c r="B4" s="25" t="s">
        <v>1499</v>
      </c>
      <c r="C4" s="25" t="s">
        <v>1502</v>
      </c>
      <c r="D4" s="26">
        <v>69</v>
      </c>
      <c r="E4" s="20">
        <f t="shared" si="0"/>
        <v>27.6</v>
      </c>
      <c r="F4" s="21">
        <v>1</v>
      </c>
      <c r="G4" s="21">
        <v>38</v>
      </c>
      <c r="H4" s="24">
        <v>92.5</v>
      </c>
      <c r="I4" s="24">
        <v>1.016</v>
      </c>
      <c r="J4" s="24">
        <f t="shared" si="1"/>
        <v>93.98</v>
      </c>
      <c r="K4" s="24">
        <f t="shared" si="2"/>
        <v>56.388</v>
      </c>
      <c r="L4" s="24">
        <f t="shared" si="3"/>
        <v>83.988</v>
      </c>
      <c r="M4" s="30">
        <f>RANK(L4,L$3:L$80)</f>
        <v>2</v>
      </c>
      <c r="N4" s="31" t="s">
        <v>15</v>
      </c>
    </row>
    <row r="5" s="12" customFormat="1" ht="30" customHeight="1" spans="1:14">
      <c r="A5" s="18" t="s">
        <v>1503</v>
      </c>
      <c r="B5" s="25" t="s">
        <v>1499</v>
      </c>
      <c r="C5" s="25" t="s">
        <v>1504</v>
      </c>
      <c r="D5" s="26">
        <v>74</v>
      </c>
      <c r="E5" s="20">
        <f t="shared" si="0"/>
        <v>29.6</v>
      </c>
      <c r="F5" s="21">
        <v>1</v>
      </c>
      <c r="G5" s="21">
        <v>5</v>
      </c>
      <c r="H5" s="24">
        <v>89.1</v>
      </c>
      <c r="I5" s="24">
        <v>1.016</v>
      </c>
      <c r="J5" s="24">
        <f t="shared" si="1"/>
        <v>90.5256</v>
      </c>
      <c r="K5" s="24">
        <f t="shared" si="2"/>
        <v>54.31536</v>
      </c>
      <c r="L5" s="24">
        <f t="shared" si="3"/>
        <v>83.91536</v>
      </c>
      <c r="M5" s="30">
        <f>RANK(L5,L$3:L$80)</f>
        <v>3</v>
      </c>
      <c r="N5" s="31" t="s">
        <v>15</v>
      </c>
    </row>
    <row r="6" s="12" customFormat="1" ht="30" customHeight="1" spans="1:14">
      <c r="A6" s="18" t="s">
        <v>1505</v>
      </c>
      <c r="B6" s="25" t="s">
        <v>1499</v>
      </c>
      <c r="C6" s="25" t="s">
        <v>1506</v>
      </c>
      <c r="D6" s="26">
        <v>79</v>
      </c>
      <c r="E6" s="20">
        <f t="shared" si="0"/>
        <v>31.6</v>
      </c>
      <c r="F6" s="21">
        <v>2</v>
      </c>
      <c r="G6" s="21">
        <v>28</v>
      </c>
      <c r="H6" s="24">
        <v>88.5</v>
      </c>
      <c r="I6" s="24">
        <v>0.9845</v>
      </c>
      <c r="J6" s="24">
        <f t="shared" si="1"/>
        <v>87.12825</v>
      </c>
      <c r="K6" s="24">
        <f t="shared" si="2"/>
        <v>52.27695</v>
      </c>
      <c r="L6" s="24">
        <f t="shared" si="3"/>
        <v>83.87695</v>
      </c>
      <c r="M6" s="30">
        <f>RANK(L6,L$3:L$80)</f>
        <v>4</v>
      </c>
      <c r="N6" s="31" t="s">
        <v>15</v>
      </c>
    </row>
    <row r="7" s="12" customFormat="1" ht="30" customHeight="1" spans="1:14">
      <c r="A7" s="18" t="s">
        <v>1507</v>
      </c>
      <c r="B7" s="25" t="s">
        <v>1499</v>
      </c>
      <c r="C7" s="25" t="s">
        <v>1508</v>
      </c>
      <c r="D7" s="26">
        <v>73.5</v>
      </c>
      <c r="E7" s="20">
        <f t="shared" si="0"/>
        <v>29.4</v>
      </c>
      <c r="F7" s="21">
        <v>1</v>
      </c>
      <c r="G7" s="21">
        <v>24</v>
      </c>
      <c r="H7" s="24">
        <v>89</v>
      </c>
      <c r="I7" s="24">
        <v>1.016</v>
      </c>
      <c r="J7" s="24">
        <f t="shared" si="1"/>
        <v>90.424</v>
      </c>
      <c r="K7" s="24">
        <f t="shared" si="2"/>
        <v>54.2544</v>
      </c>
      <c r="L7" s="24">
        <f t="shared" si="3"/>
        <v>83.6544</v>
      </c>
      <c r="M7" s="30">
        <f>RANK(L7,L$3:L$80)</f>
        <v>5</v>
      </c>
      <c r="N7" s="31" t="s">
        <v>15</v>
      </c>
    </row>
    <row r="8" s="12" customFormat="1" ht="30" customHeight="1" spans="1:14">
      <c r="A8" s="18" t="s">
        <v>1509</v>
      </c>
      <c r="B8" s="25" t="s">
        <v>1499</v>
      </c>
      <c r="C8" s="25" t="s">
        <v>1510</v>
      </c>
      <c r="D8" s="26">
        <v>76</v>
      </c>
      <c r="E8" s="20">
        <f t="shared" si="0"/>
        <v>30.4</v>
      </c>
      <c r="F8" s="21">
        <v>2</v>
      </c>
      <c r="G8" s="21">
        <v>6</v>
      </c>
      <c r="H8" s="24">
        <v>89.7</v>
      </c>
      <c r="I8" s="24">
        <v>0.9845</v>
      </c>
      <c r="J8" s="24">
        <f t="shared" si="1"/>
        <v>88.30965</v>
      </c>
      <c r="K8" s="24">
        <f t="shared" si="2"/>
        <v>52.98579</v>
      </c>
      <c r="L8" s="24">
        <f t="shared" si="3"/>
        <v>83.38579</v>
      </c>
      <c r="M8" s="30">
        <f>RANK(L8,L$3:L$80)</f>
        <v>6</v>
      </c>
      <c r="N8" s="31" t="s">
        <v>15</v>
      </c>
    </row>
    <row r="9" s="12" customFormat="1" ht="30" customHeight="1" spans="1:14">
      <c r="A9" s="18" t="s">
        <v>1511</v>
      </c>
      <c r="B9" s="25" t="s">
        <v>1499</v>
      </c>
      <c r="C9" s="25" t="s">
        <v>1512</v>
      </c>
      <c r="D9" s="26">
        <v>73.5</v>
      </c>
      <c r="E9" s="20">
        <f t="shared" si="0"/>
        <v>29.4</v>
      </c>
      <c r="F9" s="21">
        <v>1</v>
      </c>
      <c r="G9" s="21">
        <v>6</v>
      </c>
      <c r="H9" s="24">
        <v>87.7</v>
      </c>
      <c r="I9" s="24">
        <v>1.016</v>
      </c>
      <c r="J9" s="24">
        <f t="shared" si="1"/>
        <v>89.1032</v>
      </c>
      <c r="K9" s="24">
        <f t="shared" si="2"/>
        <v>53.46192</v>
      </c>
      <c r="L9" s="24">
        <f t="shared" si="3"/>
        <v>82.86192</v>
      </c>
      <c r="M9" s="30">
        <f>RANK(L9,L$3:L$80)</f>
        <v>7</v>
      </c>
      <c r="N9" s="31" t="s">
        <v>15</v>
      </c>
    </row>
    <row r="10" s="12" customFormat="1" ht="30" customHeight="1" spans="1:14">
      <c r="A10" s="18" t="s">
        <v>1513</v>
      </c>
      <c r="B10" s="25" t="s">
        <v>1499</v>
      </c>
      <c r="C10" s="25" t="s">
        <v>1514</v>
      </c>
      <c r="D10" s="26">
        <v>78.5</v>
      </c>
      <c r="E10" s="20">
        <f t="shared" si="0"/>
        <v>31.4</v>
      </c>
      <c r="F10" s="21">
        <v>2</v>
      </c>
      <c r="G10" s="21">
        <v>8</v>
      </c>
      <c r="H10" s="24">
        <v>87.1</v>
      </c>
      <c r="I10" s="24">
        <v>0.9845</v>
      </c>
      <c r="J10" s="24">
        <f t="shared" si="1"/>
        <v>85.74995</v>
      </c>
      <c r="K10" s="24">
        <f t="shared" si="2"/>
        <v>51.44997</v>
      </c>
      <c r="L10" s="24">
        <f t="shared" si="3"/>
        <v>82.84997</v>
      </c>
      <c r="M10" s="30">
        <f>RANK(L10,L$3:L$80)</f>
        <v>8</v>
      </c>
      <c r="N10" s="31" t="s">
        <v>15</v>
      </c>
    </row>
    <row r="11" s="12" customFormat="1" ht="30" customHeight="1" spans="1:14">
      <c r="A11" s="18" t="s">
        <v>1515</v>
      </c>
      <c r="B11" s="25" t="s">
        <v>1499</v>
      </c>
      <c r="C11" s="25" t="s">
        <v>1516</v>
      </c>
      <c r="D11" s="26">
        <v>74.5</v>
      </c>
      <c r="E11" s="20">
        <f t="shared" si="0"/>
        <v>29.8</v>
      </c>
      <c r="F11" s="21">
        <v>2</v>
      </c>
      <c r="G11" s="21">
        <v>22</v>
      </c>
      <c r="H11" s="24">
        <v>88.9</v>
      </c>
      <c r="I11" s="24">
        <v>0.9845</v>
      </c>
      <c r="J11" s="24">
        <f t="shared" si="1"/>
        <v>87.52205</v>
      </c>
      <c r="K11" s="24">
        <f t="shared" si="2"/>
        <v>52.51323</v>
      </c>
      <c r="L11" s="24">
        <f t="shared" si="3"/>
        <v>82.31323</v>
      </c>
      <c r="M11" s="30">
        <f>RANK(L11,L$3:L$80)</f>
        <v>9</v>
      </c>
      <c r="N11" s="31" t="s">
        <v>15</v>
      </c>
    </row>
    <row r="12" s="12" customFormat="1" ht="30" customHeight="1" spans="1:14">
      <c r="A12" s="18" t="s">
        <v>1517</v>
      </c>
      <c r="B12" s="25" t="s">
        <v>1499</v>
      </c>
      <c r="C12" s="25" t="s">
        <v>1518</v>
      </c>
      <c r="D12" s="26">
        <v>73.5</v>
      </c>
      <c r="E12" s="20">
        <f t="shared" si="0"/>
        <v>29.4</v>
      </c>
      <c r="F12" s="21">
        <v>2</v>
      </c>
      <c r="G12" s="21">
        <v>37</v>
      </c>
      <c r="H12" s="24">
        <v>89.46</v>
      </c>
      <c r="I12" s="24">
        <v>0.9845</v>
      </c>
      <c r="J12" s="24">
        <f t="shared" si="1"/>
        <v>88.07337</v>
      </c>
      <c r="K12" s="24">
        <f t="shared" si="2"/>
        <v>52.844022</v>
      </c>
      <c r="L12" s="24">
        <f t="shared" si="3"/>
        <v>82.244022</v>
      </c>
      <c r="M12" s="30">
        <f>RANK(L12,L$3:L$80)</f>
        <v>10</v>
      </c>
      <c r="N12" s="31" t="s">
        <v>15</v>
      </c>
    </row>
    <row r="13" s="13" customFormat="1" ht="30" customHeight="1" spans="1:14">
      <c r="A13" s="18" t="s">
        <v>1519</v>
      </c>
      <c r="B13" s="25" t="s">
        <v>1499</v>
      </c>
      <c r="C13" s="25" t="s">
        <v>1520</v>
      </c>
      <c r="D13" s="26">
        <v>73.5</v>
      </c>
      <c r="E13" s="20">
        <f t="shared" si="0"/>
        <v>29.4</v>
      </c>
      <c r="F13" s="21">
        <v>1</v>
      </c>
      <c r="G13" s="21">
        <v>14</v>
      </c>
      <c r="H13" s="24">
        <v>85.8</v>
      </c>
      <c r="I13" s="24">
        <v>1.016</v>
      </c>
      <c r="J13" s="24">
        <f t="shared" si="1"/>
        <v>87.1728</v>
      </c>
      <c r="K13" s="24">
        <f t="shared" si="2"/>
        <v>52.30368</v>
      </c>
      <c r="L13" s="24">
        <f t="shared" si="3"/>
        <v>81.70368</v>
      </c>
      <c r="M13" s="30">
        <f>RANK(L13,L$3:L$80)</f>
        <v>11</v>
      </c>
      <c r="N13" s="31" t="s">
        <v>15</v>
      </c>
    </row>
    <row r="14" s="12" customFormat="1" ht="30" customHeight="1" spans="1:14">
      <c r="A14" s="18" t="s">
        <v>1521</v>
      </c>
      <c r="B14" s="25" t="s">
        <v>1499</v>
      </c>
      <c r="C14" s="25" t="s">
        <v>1522</v>
      </c>
      <c r="D14" s="26">
        <v>70</v>
      </c>
      <c r="E14" s="20">
        <f t="shared" si="0"/>
        <v>28</v>
      </c>
      <c r="F14" s="21">
        <v>1</v>
      </c>
      <c r="G14" s="21">
        <v>25</v>
      </c>
      <c r="H14" s="24">
        <v>87.7</v>
      </c>
      <c r="I14" s="24">
        <v>1.016</v>
      </c>
      <c r="J14" s="24">
        <f t="shared" si="1"/>
        <v>89.1032</v>
      </c>
      <c r="K14" s="24">
        <f t="shared" si="2"/>
        <v>53.46192</v>
      </c>
      <c r="L14" s="24">
        <f t="shared" si="3"/>
        <v>81.46192</v>
      </c>
      <c r="M14" s="30">
        <f>RANK(L14,L$3:L$80)</f>
        <v>12</v>
      </c>
      <c r="N14" s="31" t="s">
        <v>15</v>
      </c>
    </row>
    <row r="15" s="12" customFormat="1" ht="30" customHeight="1" spans="1:14">
      <c r="A15" s="18" t="s">
        <v>1523</v>
      </c>
      <c r="B15" s="25" t="s">
        <v>1499</v>
      </c>
      <c r="C15" s="25" t="s">
        <v>1524</v>
      </c>
      <c r="D15" s="26">
        <v>74</v>
      </c>
      <c r="E15" s="20">
        <f t="shared" si="0"/>
        <v>29.6</v>
      </c>
      <c r="F15" s="21">
        <v>2</v>
      </c>
      <c r="G15" s="21">
        <v>11</v>
      </c>
      <c r="H15" s="24">
        <v>87.64</v>
      </c>
      <c r="I15" s="24">
        <v>0.9845</v>
      </c>
      <c r="J15" s="24">
        <f t="shared" si="1"/>
        <v>86.28158</v>
      </c>
      <c r="K15" s="24">
        <f t="shared" si="2"/>
        <v>51.768948</v>
      </c>
      <c r="L15" s="24">
        <f t="shared" si="3"/>
        <v>81.368948</v>
      </c>
      <c r="M15" s="30">
        <f>RANK(L15,L$3:L$80)</f>
        <v>13</v>
      </c>
      <c r="N15" s="31" t="s">
        <v>15</v>
      </c>
    </row>
    <row r="16" s="12" customFormat="1" ht="30" customHeight="1" spans="1:14">
      <c r="A16" s="18" t="s">
        <v>1525</v>
      </c>
      <c r="B16" s="25" t="s">
        <v>1499</v>
      </c>
      <c r="C16" s="25" t="s">
        <v>1526</v>
      </c>
      <c r="D16" s="26">
        <v>71</v>
      </c>
      <c r="E16" s="20">
        <f t="shared" si="0"/>
        <v>28.4</v>
      </c>
      <c r="F16" s="21">
        <v>1</v>
      </c>
      <c r="G16" s="21">
        <v>3</v>
      </c>
      <c r="H16" s="24">
        <v>86.8</v>
      </c>
      <c r="I16" s="24">
        <v>1.016</v>
      </c>
      <c r="J16" s="24">
        <f t="shared" si="1"/>
        <v>88.1888</v>
      </c>
      <c r="K16" s="24">
        <f t="shared" si="2"/>
        <v>52.91328</v>
      </c>
      <c r="L16" s="24">
        <f t="shared" si="3"/>
        <v>81.31328</v>
      </c>
      <c r="M16" s="30">
        <f>RANK(L16,L$3:L$80)</f>
        <v>14</v>
      </c>
      <c r="N16" s="31" t="s">
        <v>15</v>
      </c>
    </row>
    <row r="17" s="12" customFormat="1" ht="30" customHeight="1" spans="1:14">
      <c r="A17" s="18" t="s">
        <v>1527</v>
      </c>
      <c r="B17" s="25" t="s">
        <v>1499</v>
      </c>
      <c r="C17" s="25" t="s">
        <v>1528</v>
      </c>
      <c r="D17" s="26">
        <v>78</v>
      </c>
      <c r="E17" s="20">
        <f t="shared" si="0"/>
        <v>31.2</v>
      </c>
      <c r="F17" s="21">
        <v>2</v>
      </c>
      <c r="G17" s="21">
        <v>21</v>
      </c>
      <c r="H17" s="24">
        <v>84.26</v>
      </c>
      <c r="I17" s="24">
        <v>0.9845</v>
      </c>
      <c r="J17" s="24">
        <f t="shared" si="1"/>
        <v>82.95397</v>
      </c>
      <c r="K17" s="24">
        <f t="shared" si="2"/>
        <v>49.772382</v>
      </c>
      <c r="L17" s="24">
        <f t="shared" si="3"/>
        <v>80.972382</v>
      </c>
      <c r="M17" s="30">
        <f>RANK(L17,L$3:L$80)</f>
        <v>15</v>
      </c>
      <c r="N17" s="31" t="s">
        <v>15</v>
      </c>
    </row>
    <row r="18" s="12" customFormat="1" ht="30" customHeight="1" spans="1:14">
      <c r="A18" s="18" t="s">
        <v>1529</v>
      </c>
      <c r="B18" s="25" t="s">
        <v>1499</v>
      </c>
      <c r="C18" s="25" t="s">
        <v>1530</v>
      </c>
      <c r="D18" s="26">
        <v>71</v>
      </c>
      <c r="E18" s="20">
        <f t="shared" si="0"/>
        <v>28.4</v>
      </c>
      <c r="F18" s="21">
        <v>1</v>
      </c>
      <c r="G18" s="21">
        <v>34</v>
      </c>
      <c r="H18" s="24">
        <v>86.1</v>
      </c>
      <c r="I18" s="24">
        <v>1.016</v>
      </c>
      <c r="J18" s="24">
        <f t="shared" si="1"/>
        <v>87.4776</v>
      </c>
      <c r="K18" s="24">
        <f t="shared" si="2"/>
        <v>52.48656</v>
      </c>
      <c r="L18" s="24">
        <f t="shared" si="3"/>
        <v>80.88656</v>
      </c>
      <c r="M18" s="30">
        <f>RANK(L18,L$3:L$80)</f>
        <v>16</v>
      </c>
      <c r="N18" s="31" t="s">
        <v>15</v>
      </c>
    </row>
    <row r="19" s="12" customFormat="1" ht="30" customHeight="1" spans="1:14">
      <c r="A19" s="18" t="s">
        <v>1531</v>
      </c>
      <c r="B19" s="25" t="s">
        <v>1499</v>
      </c>
      <c r="C19" s="25" t="s">
        <v>1532</v>
      </c>
      <c r="D19" s="26">
        <v>71</v>
      </c>
      <c r="E19" s="20">
        <f t="shared" si="0"/>
        <v>28.4</v>
      </c>
      <c r="F19" s="21">
        <v>2</v>
      </c>
      <c r="G19" s="21">
        <v>27</v>
      </c>
      <c r="H19" s="24">
        <v>88.78</v>
      </c>
      <c r="I19" s="24">
        <v>0.9845</v>
      </c>
      <c r="J19" s="24">
        <f t="shared" si="1"/>
        <v>87.40391</v>
      </c>
      <c r="K19" s="24">
        <f t="shared" si="2"/>
        <v>52.442346</v>
      </c>
      <c r="L19" s="24">
        <f t="shared" si="3"/>
        <v>80.842346</v>
      </c>
      <c r="M19" s="30">
        <f>RANK(L19,L$3:L$80)</f>
        <v>17</v>
      </c>
      <c r="N19" s="31" t="s">
        <v>15</v>
      </c>
    </row>
    <row r="20" s="12" customFormat="1" ht="30" customHeight="1" spans="1:14">
      <c r="A20" s="18" t="s">
        <v>1533</v>
      </c>
      <c r="B20" s="25" t="s">
        <v>1499</v>
      </c>
      <c r="C20" s="25" t="s">
        <v>1534</v>
      </c>
      <c r="D20" s="26">
        <v>77</v>
      </c>
      <c r="E20" s="20">
        <f t="shared" si="0"/>
        <v>30.8</v>
      </c>
      <c r="F20" s="21">
        <v>2</v>
      </c>
      <c r="G20" s="21">
        <v>20</v>
      </c>
      <c r="H20" s="24">
        <v>84.4</v>
      </c>
      <c r="I20" s="24">
        <v>0.9845</v>
      </c>
      <c r="J20" s="24">
        <f t="shared" si="1"/>
        <v>83.0918</v>
      </c>
      <c r="K20" s="24">
        <f t="shared" si="2"/>
        <v>49.85508</v>
      </c>
      <c r="L20" s="24">
        <f t="shared" si="3"/>
        <v>80.65508</v>
      </c>
      <c r="M20" s="30">
        <f>RANK(L20,L$3:L$80)</f>
        <v>18</v>
      </c>
      <c r="N20" s="31" t="s">
        <v>15</v>
      </c>
    </row>
    <row r="21" s="12" customFormat="1" ht="30" customHeight="1" spans="1:14">
      <c r="A21" s="18" t="s">
        <v>1535</v>
      </c>
      <c r="B21" s="25" t="s">
        <v>1499</v>
      </c>
      <c r="C21" s="25" t="s">
        <v>1536</v>
      </c>
      <c r="D21" s="26">
        <v>59.5</v>
      </c>
      <c r="E21" s="20">
        <f t="shared" si="0"/>
        <v>23.8</v>
      </c>
      <c r="F21" s="21">
        <v>1</v>
      </c>
      <c r="G21" s="21">
        <v>21</v>
      </c>
      <c r="H21" s="24">
        <v>92.9</v>
      </c>
      <c r="I21" s="24">
        <v>1.016</v>
      </c>
      <c r="J21" s="24">
        <f t="shared" si="1"/>
        <v>94.3864</v>
      </c>
      <c r="K21" s="24">
        <f t="shared" si="2"/>
        <v>56.63184</v>
      </c>
      <c r="L21" s="24">
        <f t="shared" si="3"/>
        <v>80.43184</v>
      </c>
      <c r="M21" s="30">
        <f>RANK(L21,L$3:L$80)</f>
        <v>19</v>
      </c>
      <c r="N21" s="31" t="s">
        <v>15</v>
      </c>
    </row>
    <row r="22" s="12" customFormat="1" ht="30" customHeight="1" spans="1:14">
      <c r="A22" s="18" t="s">
        <v>1537</v>
      </c>
      <c r="B22" s="25" t="s">
        <v>1499</v>
      </c>
      <c r="C22" s="25" t="s">
        <v>1538</v>
      </c>
      <c r="D22" s="26">
        <v>71</v>
      </c>
      <c r="E22" s="20">
        <f t="shared" si="0"/>
        <v>28.4</v>
      </c>
      <c r="F22" s="21">
        <v>1</v>
      </c>
      <c r="G22" s="21">
        <v>9</v>
      </c>
      <c r="H22" s="24">
        <v>85.2</v>
      </c>
      <c r="I22" s="24">
        <v>1.016</v>
      </c>
      <c r="J22" s="24">
        <f t="shared" si="1"/>
        <v>86.5632</v>
      </c>
      <c r="K22" s="24">
        <f t="shared" si="2"/>
        <v>51.93792</v>
      </c>
      <c r="L22" s="24">
        <f t="shared" si="3"/>
        <v>80.33792</v>
      </c>
      <c r="M22" s="30">
        <f>RANK(L22,L$3:L$80)</f>
        <v>20</v>
      </c>
      <c r="N22" s="31" t="s">
        <v>15</v>
      </c>
    </row>
    <row r="23" s="12" customFormat="1" ht="30" customHeight="1" spans="1:14">
      <c r="A23" s="18" t="s">
        <v>1539</v>
      </c>
      <c r="B23" s="25" t="s">
        <v>1499</v>
      </c>
      <c r="C23" s="25" t="s">
        <v>1540</v>
      </c>
      <c r="D23" s="26">
        <v>65.5</v>
      </c>
      <c r="E23" s="20">
        <f t="shared" si="0"/>
        <v>26.2</v>
      </c>
      <c r="F23" s="21">
        <v>2</v>
      </c>
      <c r="G23" s="21">
        <v>16</v>
      </c>
      <c r="H23" s="24">
        <v>91.26</v>
      </c>
      <c r="I23" s="24">
        <v>0.9845</v>
      </c>
      <c r="J23" s="24">
        <f t="shared" si="1"/>
        <v>89.84547</v>
      </c>
      <c r="K23" s="24">
        <f t="shared" si="2"/>
        <v>53.907282</v>
      </c>
      <c r="L23" s="24">
        <f t="shared" si="3"/>
        <v>80.107282</v>
      </c>
      <c r="M23" s="30">
        <f>RANK(L23,L$3:L$80)</f>
        <v>21</v>
      </c>
      <c r="N23" s="31" t="s">
        <v>15</v>
      </c>
    </row>
    <row r="24" s="12" customFormat="1" ht="30" customHeight="1" spans="1:14">
      <c r="A24" s="18" t="s">
        <v>1541</v>
      </c>
      <c r="B24" s="25" t="s">
        <v>1499</v>
      </c>
      <c r="C24" s="25" t="s">
        <v>1542</v>
      </c>
      <c r="D24" s="26">
        <v>71.5</v>
      </c>
      <c r="E24" s="20">
        <f t="shared" si="0"/>
        <v>28.6</v>
      </c>
      <c r="F24" s="21">
        <v>1</v>
      </c>
      <c r="G24" s="21">
        <v>16</v>
      </c>
      <c r="H24" s="24">
        <v>84.4</v>
      </c>
      <c r="I24" s="24">
        <v>1.016</v>
      </c>
      <c r="J24" s="24">
        <f t="shared" si="1"/>
        <v>85.7504</v>
      </c>
      <c r="K24" s="24">
        <f t="shared" si="2"/>
        <v>51.45024</v>
      </c>
      <c r="L24" s="24">
        <f t="shared" si="3"/>
        <v>80.05024</v>
      </c>
      <c r="M24" s="30">
        <f>RANK(L24,L$3:L$80)</f>
        <v>22</v>
      </c>
      <c r="N24" s="31" t="s">
        <v>15</v>
      </c>
    </row>
    <row r="25" s="14" customFormat="1" ht="30" customHeight="1" spans="1:14">
      <c r="A25" s="18" t="s">
        <v>1543</v>
      </c>
      <c r="B25" s="27" t="s">
        <v>1499</v>
      </c>
      <c r="C25" s="27" t="s">
        <v>1544</v>
      </c>
      <c r="D25" s="26">
        <v>70.5</v>
      </c>
      <c r="E25" s="20">
        <f t="shared" si="0"/>
        <v>28.2</v>
      </c>
      <c r="F25" s="21">
        <v>2</v>
      </c>
      <c r="G25" s="21">
        <v>32</v>
      </c>
      <c r="H25" s="24">
        <v>87.34</v>
      </c>
      <c r="I25" s="24">
        <v>0.9845</v>
      </c>
      <c r="J25" s="24">
        <f t="shared" si="1"/>
        <v>85.98623</v>
      </c>
      <c r="K25" s="24">
        <f t="shared" si="2"/>
        <v>51.591738</v>
      </c>
      <c r="L25" s="24">
        <f t="shared" si="3"/>
        <v>79.791738</v>
      </c>
      <c r="M25" s="30">
        <f>RANK(L25,L$3:L$80)</f>
        <v>23</v>
      </c>
      <c r="N25" s="31" t="s">
        <v>15</v>
      </c>
    </row>
    <row r="26" s="12" customFormat="1" ht="30" customHeight="1" spans="1:14">
      <c r="A26" s="18" t="s">
        <v>1545</v>
      </c>
      <c r="B26" s="25" t="s">
        <v>1499</v>
      </c>
      <c r="C26" s="25" t="s">
        <v>1546</v>
      </c>
      <c r="D26" s="26">
        <v>73.5</v>
      </c>
      <c r="E26" s="20">
        <f t="shared" si="0"/>
        <v>29.4</v>
      </c>
      <c r="F26" s="21">
        <v>1</v>
      </c>
      <c r="G26" s="21">
        <v>2</v>
      </c>
      <c r="H26" s="24">
        <v>82</v>
      </c>
      <c r="I26" s="24">
        <v>1.016</v>
      </c>
      <c r="J26" s="24">
        <f t="shared" si="1"/>
        <v>83.312</v>
      </c>
      <c r="K26" s="24">
        <f t="shared" si="2"/>
        <v>49.9872</v>
      </c>
      <c r="L26" s="24">
        <f t="shared" si="3"/>
        <v>79.3872</v>
      </c>
      <c r="M26" s="30">
        <f>RANK(L26,L$3:L$80)</f>
        <v>24</v>
      </c>
      <c r="N26" s="31" t="s">
        <v>15</v>
      </c>
    </row>
    <row r="27" s="12" customFormat="1" ht="30" customHeight="1" spans="1:14">
      <c r="A27" s="18" t="s">
        <v>1547</v>
      </c>
      <c r="B27" s="25" t="s">
        <v>1499</v>
      </c>
      <c r="C27" s="25" t="s">
        <v>1548</v>
      </c>
      <c r="D27" s="26">
        <v>78</v>
      </c>
      <c r="E27" s="20">
        <f t="shared" si="0"/>
        <v>31.2</v>
      </c>
      <c r="F27" s="21">
        <v>1</v>
      </c>
      <c r="G27" s="21">
        <v>4</v>
      </c>
      <c r="H27" s="24">
        <v>79</v>
      </c>
      <c r="I27" s="24">
        <v>1.016</v>
      </c>
      <c r="J27" s="24">
        <f t="shared" si="1"/>
        <v>80.264</v>
      </c>
      <c r="K27" s="24">
        <f t="shared" si="2"/>
        <v>48.1584</v>
      </c>
      <c r="L27" s="24">
        <f t="shared" si="3"/>
        <v>79.3584</v>
      </c>
      <c r="M27" s="30">
        <f>RANK(L27,L$3:L$80)</f>
        <v>25</v>
      </c>
      <c r="N27" s="31" t="s">
        <v>15</v>
      </c>
    </row>
    <row r="28" s="12" customFormat="1" ht="30" customHeight="1" spans="1:14">
      <c r="A28" s="18" t="s">
        <v>1549</v>
      </c>
      <c r="B28" s="25" t="s">
        <v>1499</v>
      </c>
      <c r="C28" s="25" t="s">
        <v>1550</v>
      </c>
      <c r="D28" s="26">
        <v>69</v>
      </c>
      <c r="E28" s="20">
        <f t="shared" si="0"/>
        <v>27.6</v>
      </c>
      <c r="F28" s="21">
        <v>2</v>
      </c>
      <c r="G28" s="21">
        <v>7</v>
      </c>
      <c r="H28" s="24">
        <v>87.26</v>
      </c>
      <c r="I28" s="24">
        <v>0.9845</v>
      </c>
      <c r="J28" s="24">
        <f t="shared" si="1"/>
        <v>85.90747</v>
      </c>
      <c r="K28" s="24">
        <f t="shared" si="2"/>
        <v>51.544482</v>
      </c>
      <c r="L28" s="24">
        <f t="shared" si="3"/>
        <v>79.144482</v>
      </c>
      <c r="M28" s="30">
        <f>RANK(L28,L$3:L$80)</f>
        <v>26</v>
      </c>
      <c r="N28" s="31" t="s">
        <v>15</v>
      </c>
    </row>
    <row r="29" s="12" customFormat="1" ht="30" customHeight="1" spans="1:14">
      <c r="A29" s="18" t="s">
        <v>1551</v>
      </c>
      <c r="B29" s="25" t="s">
        <v>1499</v>
      </c>
      <c r="C29" s="25" t="s">
        <v>1552</v>
      </c>
      <c r="D29" s="26">
        <v>65</v>
      </c>
      <c r="E29" s="20">
        <f t="shared" si="0"/>
        <v>26</v>
      </c>
      <c r="F29" s="21">
        <v>2</v>
      </c>
      <c r="G29" s="21">
        <v>30</v>
      </c>
      <c r="H29" s="24">
        <v>89.9</v>
      </c>
      <c r="I29" s="24">
        <v>0.9845</v>
      </c>
      <c r="J29" s="24">
        <f t="shared" si="1"/>
        <v>88.50655</v>
      </c>
      <c r="K29" s="24">
        <f t="shared" si="2"/>
        <v>53.10393</v>
      </c>
      <c r="L29" s="24">
        <f t="shared" si="3"/>
        <v>79.10393</v>
      </c>
      <c r="M29" s="30">
        <f>RANK(L29,L$3:L$80)</f>
        <v>27</v>
      </c>
      <c r="N29" s="31" t="s">
        <v>15</v>
      </c>
    </row>
    <row r="30" s="12" customFormat="1" ht="30" customHeight="1" spans="1:14">
      <c r="A30" s="18" t="s">
        <v>1553</v>
      </c>
      <c r="B30" s="25" t="s">
        <v>1499</v>
      </c>
      <c r="C30" s="25" t="s">
        <v>1554</v>
      </c>
      <c r="D30" s="26">
        <v>71.5</v>
      </c>
      <c r="E30" s="20">
        <f t="shared" si="0"/>
        <v>28.6</v>
      </c>
      <c r="F30" s="21">
        <v>2</v>
      </c>
      <c r="G30" s="21">
        <v>19</v>
      </c>
      <c r="H30" s="24">
        <v>85.1</v>
      </c>
      <c r="I30" s="24">
        <v>0.9845</v>
      </c>
      <c r="J30" s="24">
        <f t="shared" si="1"/>
        <v>83.78095</v>
      </c>
      <c r="K30" s="24">
        <f t="shared" si="2"/>
        <v>50.26857</v>
      </c>
      <c r="L30" s="24">
        <f t="shared" si="3"/>
        <v>78.86857</v>
      </c>
      <c r="M30" s="30">
        <f>RANK(L30,L$3:L$80)</f>
        <v>28</v>
      </c>
      <c r="N30" s="31" t="s">
        <v>15</v>
      </c>
    </row>
    <row r="31" s="12" customFormat="1" ht="30" customHeight="1" spans="1:14">
      <c r="A31" s="18" t="s">
        <v>1555</v>
      </c>
      <c r="B31" s="25" t="s">
        <v>1499</v>
      </c>
      <c r="C31" s="25" t="s">
        <v>1556</v>
      </c>
      <c r="D31" s="26">
        <v>67</v>
      </c>
      <c r="E31" s="20">
        <f t="shared" si="0"/>
        <v>26.8</v>
      </c>
      <c r="F31" s="21">
        <v>1</v>
      </c>
      <c r="G31" s="21">
        <v>22</v>
      </c>
      <c r="H31" s="24">
        <v>85.3</v>
      </c>
      <c r="I31" s="24">
        <v>1.016</v>
      </c>
      <c r="J31" s="24">
        <f t="shared" si="1"/>
        <v>86.6648</v>
      </c>
      <c r="K31" s="24">
        <f t="shared" si="2"/>
        <v>51.99888</v>
      </c>
      <c r="L31" s="24">
        <f t="shared" si="3"/>
        <v>78.79888</v>
      </c>
      <c r="M31" s="30">
        <f>RANK(L31,L$3:L$80)</f>
        <v>29</v>
      </c>
      <c r="N31" s="31" t="s">
        <v>15</v>
      </c>
    </row>
    <row r="32" s="12" customFormat="1" ht="30" customHeight="1" spans="1:14">
      <c r="A32" s="18" t="s">
        <v>1557</v>
      </c>
      <c r="B32" s="25" t="s">
        <v>1499</v>
      </c>
      <c r="C32" s="25" t="s">
        <v>1558</v>
      </c>
      <c r="D32" s="26">
        <v>63</v>
      </c>
      <c r="E32" s="20">
        <f t="shared" si="0"/>
        <v>25.2</v>
      </c>
      <c r="F32" s="21">
        <v>1</v>
      </c>
      <c r="G32" s="21">
        <v>26</v>
      </c>
      <c r="H32" s="24">
        <v>87.4</v>
      </c>
      <c r="I32" s="24">
        <v>1.016</v>
      </c>
      <c r="J32" s="24">
        <f t="shared" si="1"/>
        <v>88.7984</v>
      </c>
      <c r="K32" s="24">
        <f t="shared" si="2"/>
        <v>53.27904</v>
      </c>
      <c r="L32" s="24">
        <f t="shared" si="3"/>
        <v>78.47904</v>
      </c>
      <c r="M32" s="30">
        <f>RANK(L32,L$3:L$80)</f>
        <v>30</v>
      </c>
      <c r="N32" s="31" t="s">
        <v>15</v>
      </c>
    </row>
    <row r="33" s="12" customFormat="1" ht="30" customHeight="1" spans="1:14">
      <c r="A33" s="18" t="s">
        <v>1559</v>
      </c>
      <c r="B33" s="25" t="s">
        <v>1499</v>
      </c>
      <c r="C33" s="25" t="s">
        <v>1560</v>
      </c>
      <c r="D33" s="26">
        <v>73.5</v>
      </c>
      <c r="E33" s="20">
        <f t="shared" si="0"/>
        <v>29.4</v>
      </c>
      <c r="F33" s="21">
        <v>2</v>
      </c>
      <c r="G33" s="21">
        <v>15</v>
      </c>
      <c r="H33" s="24">
        <v>83.06</v>
      </c>
      <c r="I33" s="24">
        <v>0.9845</v>
      </c>
      <c r="J33" s="24">
        <f t="shared" si="1"/>
        <v>81.77257</v>
      </c>
      <c r="K33" s="24">
        <f t="shared" si="2"/>
        <v>49.063542</v>
      </c>
      <c r="L33" s="24">
        <f t="shared" si="3"/>
        <v>78.463542</v>
      </c>
      <c r="M33" s="30">
        <f>RANK(L33,L$3:L$80)</f>
        <v>31</v>
      </c>
      <c r="N33" s="31" t="s">
        <v>15</v>
      </c>
    </row>
    <row r="34" s="12" customFormat="1" ht="30" customHeight="1" spans="1:14">
      <c r="A34" s="18" t="s">
        <v>1561</v>
      </c>
      <c r="B34" s="25" t="s">
        <v>1499</v>
      </c>
      <c r="C34" s="25" t="s">
        <v>1562</v>
      </c>
      <c r="D34" s="26">
        <v>70.5</v>
      </c>
      <c r="E34" s="20">
        <f t="shared" si="0"/>
        <v>28.2</v>
      </c>
      <c r="F34" s="21">
        <v>1</v>
      </c>
      <c r="G34" s="21">
        <v>36</v>
      </c>
      <c r="H34" s="24">
        <v>82.3</v>
      </c>
      <c r="I34" s="24">
        <v>1.016</v>
      </c>
      <c r="J34" s="24">
        <f t="shared" si="1"/>
        <v>83.6168</v>
      </c>
      <c r="K34" s="24">
        <f t="shared" si="2"/>
        <v>50.17008</v>
      </c>
      <c r="L34" s="24">
        <f t="shared" si="3"/>
        <v>78.37008</v>
      </c>
      <c r="M34" s="30">
        <f>RANK(L34,L$3:L$80)</f>
        <v>32</v>
      </c>
      <c r="N34" s="31" t="s">
        <v>15</v>
      </c>
    </row>
    <row r="35" s="12" customFormat="1" ht="30" customHeight="1" spans="1:14">
      <c r="A35" s="18" t="s">
        <v>1563</v>
      </c>
      <c r="B35" s="25" t="s">
        <v>1499</v>
      </c>
      <c r="C35" s="25" t="s">
        <v>1564</v>
      </c>
      <c r="D35" s="26">
        <v>69.5</v>
      </c>
      <c r="E35" s="20">
        <f t="shared" si="0"/>
        <v>27.8</v>
      </c>
      <c r="F35" s="21">
        <v>2</v>
      </c>
      <c r="G35" s="21">
        <v>23</v>
      </c>
      <c r="H35" s="24">
        <v>85.5</v>
      </c>
      <c r="I35" s="24">
        <v>0.9845</v>
      </c>
      <c r="J35" s="24">
        <f t="shared" si="1"/>
        <v>84.17475</v>
      </c>
      <c r="K35" s="24">
        <f t="shared" si="2"/>
        <v>50.50485</v>
      </c>
      <c r="L35" s="24">
        <f t="shared" si="3"/>
        <v>78.30485</v>
      </c>
      <c r="M35" s="30">
        <f>RANK(L35,L$3:L$80)</f>
        <v>33</v>
      </c>
      <c r="N35" s="31" t="s">
        <v>15</v>
      </c>
    </row>
    <row r="36" s="12" customFormat="1" ht="30" customHeight="1" spans="1:14">
      <c r="A36" s="18" t="s">
        <v>1565</v>
      </c>
      <c r="B36" s="25" t="s">
        <v>1499</v>
      </c>
      <c r="C36" s="25" t="s">
        <v>1566</v>
      </c>
      <c r="D36" s="26">
        <v>65.5</v>
      </c>
      <c r="E36" s="20">
        <f t="shared" si="0"/>
        <v>26.2</v>
      </c>
      <c r="F36" s="21">
        <v>2</v>
      </c>
      <c r="G36" s="21">
        <v>10</v>
      </c>
      <c r="H36" s="24">
        <v>88.1</v>
      </c>
      <c r="I36" s="24">
        <v>0.9845</v>
      </c>
      <c r="J36" s="24">
        <f t="shared" si="1"/>
        <v>86.73445</v>
      </c>
      <c r="K36" s="24">
        <f t="shared" si="2"/>
        <v>52.04067</v>
      </c>
      <c r="L36" s="24">
        <f t="shared" si="3"/>
        <v>78.24067</v>
      </c>
      <c r="M36" s="30">
        <f>RANK(L36,L$3:L$80)</f>
        <v>34</v>
      </c>
      <c r="N36" s="31" t="s">
        <v>15</v>
      </c>
    </row>
    <row r="37" s="12" customFormat="1" ht="30" customHeight="1" spans="1:14">
      <c r="A37" s="18" t="s">
        <v>422</v>
      </c>
      <c r="B37" s="25" t="s">
        <v>1499</v>
      </c>
      <c r="C37" s="25" t="s">
        <v>1567</v>
      </c>
      <c r="D37" s="26">
        <v>66.5</v>
      </c>
      <c r="E37" s="20">
        <f t="shared" si="0"/>
        <v>26.6</v>
      </c>
      <c r="F37" s="21">
        <v>1</v>
      </c>
      <c r="G37" s="21">
        <v>20</v>
      </c>
      <c r="H37" s="24">
        <v>84.6</v>
      </c>
      <c r="I37" s="24">
        <v>1.016</v>
      </c>
      <c r="J37" s="24">
        <f t="shared" si="1"/>
        <v>85.9536</v>
      </c>
      <c r="K37" s="24">
        <f t="shared" si="2"/>
        <v>51.57216</v>
      </c>
      <c r="L37" s="24">
        <f t="shared" si="3"/>
        <v>78.17216</v>
      </c>
      <c r="M37" s="30">
        <f>RANK(L37,L$3:L$80)</f>
        <v>35</v>
      </c>
      <c r="N37" s="31" t="s">
        <v>15</v>
      </c>
    </row>
    <row r="38" s="12" customFormat="1" ht="30" customHeight="1" spans="1:14">
      <c r="A38" s="18" t="s">
        <v>1568</v>
      </c>
      <c r="B38" s="25" t="s">
        <v>1499</v>
      </c>
      <c r="C38" s="25" t="s">
        <v>1569</v>
      </c>
      <c r="D38" s="26">
        <v>66</v>
      </c>
      <c r="E38" s="20">
        <f t="shared" si="0"/>
        <v>26.4</v>
      </c>
      <c r="F38" s="21">
        <v>1</v>
      </c>
      <c r="G38" s="21">
        <v>33</v>
      </c>
      <c r="H38" s="24">
        <v>84.9</v>
      </c>
      <c r="I38" s="24">
        <v>1.016</v>
      </c>
      <c r="J38" s="24">
        <f t="shared" si="1"/>
        <v>86.2584</v>
      </c>
      <c r="K38" s="24">
        <f t="shared" si="2"/>
        <v>51.75504</v>
      </c>
      <c r="L38" s="24">
        <f t="shared" si="3"/>
        <v>78.15504</v>
      </c>
      <c r="M38" s="30">
        <f>RANK(L38,L$3:L$80)</f>
        <v>36</v>
      </c>
      <c r="N38" s="31" t="s">
        <v>15</v>
      </c>
    </row>
    <row r="39" s="12" customFormat="1" ht="30" customHeight="1" spans="1:14">
      <c r="A39" s="18" t="s">
        <v>1570</v>
      </c>
      <c r="B39" s="25" t="s">
        <v>1499</v>
      </c>
      <c r="C39" s="25" t="s">
        <v>1571</v>
      </c>
      <c r="D39" s="26">
        <v>67</v>
      </c>
      <c r="E39" s="20">
        <f t="shared" si="0"/>
        <v>26.8</v>
      </c>
      <c r="F39" s="21">
        <v>1</v>
      </c>
      <c r="G39" s="21">
        <v>13</v>
      </c>
      <c r="H39" s="24">
        <v>84.2</v>
      </c>
      <c r="I39" s="24">
        <v>1.016</v>
      </c>
      <c r="J39" s="24">
        <f t="shared" si="1"/>
        <v>85.5472</v>
      </c>
      <c r="K39" s="24">
        <f t="shared" si="2"/>
        <v>51.32832</v>
      </c>
      <c r="L39" s="24">
        <f t="shared" si="3"/>
        <v>78.12832</v>
      </c>
      <c r="M39" s="30">
        <f>RANK(L39,L$3:L$80)</f>
        <v>37</v>
      </c>
      <c r="N39" s="31" t="s">
        <v>15</v>
      </c>
    </row>
    <row r="40" s="12" customFormat="1" ht="30" customHeight="1" spans="1:14">
      <c r="A40" s="18" t="s">
        <v>1572</v>
      </c>
      <c r="B40" s="25" t="s">
        <v>1499</v>
      </c>
      <c r="C40" s="25" t="s">
        <v>1573</v>
      </c>
      <c r="D40" s="26">
        <v>65</v>
      </c>
      <c r="E40" s="20">
        <f t="shared" si="0"/>
        <v>26</v>
      </c>
      <c r="F40" s="21">
        <v>2</v>
      </c>
      <c r="G40" s="21">
        <v>5</v>
      </c>
      <c r="H40" s="24">
        <v>87.9</v>
      </c>
      <c r="I40" s="24">
        <v>0.9845</v>
      </c>
      <c r="J40" s="24">
        <f t="shared" si="1"/>
        <v>86.53755</v>
      </c>
      <c r="K40" s="24">
        <f t="shared" si="2"/>
        <v>51.92253</v>
      </c>
      <c r="L40" s="24">
        <f t="shared" si="3"/>
        <v>77.92253</v>
      </c>
      <c r="M40" s="30">
        <f>RANK(L40,L$3:L$80)</f>
        <v>38</v>
      </c>
      <c r="N40" s="31" t="s">
        <v>15</v>
      </c>
    </row>
    <row r="41" s="12" customFormat="1" ht="30" customHeight="1" spans="1:14">
      <c r="A41" s="18" t="s">
        <v>1574</v>
      </c>
      <c r="B41" s="25" t="s">
        <v>1499</v>
      </c>
      <c r="C41" s="25" t="s">
        <v>1575</v>
      </c>
      <c r="D41" s="26">
        <v>77</v>
      </c>
      <c r="E41" s="20">
        <f t="shared" si="0"/>
        <v>30.8</v>
      </c>
      <c r="F41" s="21">
        <v>2</v>
      </c>
      <c r="G41" s="21">
        <v>3</v>
      </c>
      <c r="H41" s="24">
        <v>79.6</v>
      </c>
      <c r="I41" s="24">
        <v>0.9845</v>
      </c>
      <c r="J41" s="24">
        <f t="shared" si="1"/>
        <v>78.3662</v>
      </c>
      <c r="K41" s="24">
        <f t="shared" si="2"/>
        <v>47.01972</v>
      </c>
      <c r="L41" s="24">
        <f t="shared" si="3"/>
        <v>77.81972</v>
      </c>
      <c r="M41" s="30">
        <f>RANK(L41,L$3:L$80)</f>
        <v>39</v>
      </c>
      <c r="N41" s="31" t="s">
        <v>15</v>
      </c>
    </row>
    <row r="42" s="12" customFormat="1" ht="30" customHeight="1" spans="1:14">
      <c r="A42" s="18" t="s">
        <v>1576</v>
      </c>
      <c r="B42" s="25" t="s">
        <v>1499</v>
      </c>
      <c r="C42" s="25" t="s">
        <v>1577</v>
      </c>
      <c r="D42" s="26">
        <v>68</v>
      </c>
      <c r="E42" s="20">
        <f t="shared" si="0"/>
        <v>27.2</v>
      </c>
      <c r="F42" s="21">
        <v>1</v>
      </c>
      <c r="G42" s="21">
        <v>18</v>
      </c>
      <c r="H42" s="24">
        <v>82.2</v>
      </c>
      <c r="I42" s="24">
        <v>1.016</v>
      </c>
      <c r="J42" s="24">
        <f t="shared" si="1"/>
        <v>83.5152</v>
      </c>
      <c r="K42" s="24">
        <f t="shared" si="2"/>
        <v>50.10912</v>
      </c>
      <c r="L42" s="24">
        <f t="shared" si="3"/>
        <v>77.30912</v>
      </c>
      <c r="M42" s="30">
        <f>RANK(L42,L$3:L$80)</f>
        <v>40</v>
      </c>
      <c r="N42" s="31" t="s">
        <v>15</v>
      </c>
    </row>
    <row r="43" s="12" customFormat="1" ht="30" customHeight="1" spans="1:14">
      <c r="A43" s="18" t="s">
        <v>1578</v>
      </c>
      <c r="B43" s="25" t="s">
        <v>1499</v>
      </c>
      <c r="C43" s="25" t="s">
        <v>1579</v>
      </c>
      <c r="D43" s="26">
        <v>67</v>
      </c>
      <c r="E43" s="20">
        <f t="shared" si="0"/>
        <v>26.8</v>
      </c>
      <c r="F43" s="21">
        <v>2</v>
      </c>
      <c r="G43" s="21">
        <v>18</v>
      </c>
      <c r="H43" s="24">
        <v>85.4</v>
      </c>
      <c r="I43" s="24">
        <v>0.9845</v>
      </c>
      <c r="J43" s="24">
        <f t="shared" si="1"/>
        <v>84.0763</v>
      </c>
      <c r="K43" s="24">
        <f t="shared" si="2"/>
        <v>50.44578</v>
      </c>
      <c r="L43" s="24">
        <f t="shared" si="3"/>
        <v>77.24578</v>
      </c>
      <c r="M43" s="30">
        <f>RANK(L43,L$3:L$80)</f>
        <v>41</v>
      </c>
      <c r="N43" s="20"/>
    </row>
    <row r="44" s="12" customFormat="1" ht="30" customHeight="1" spans="1:14">
      <c r="A44" s="18" t="s">
        <v>1580</v>
      </c>
      <c r="B44" s="25" t="s">
        <v>1499</v>
      </c>
      <c r="C44" s="25" t="s">
        <v>1581</v>
      </c>
      <c r="D44" s="26">
        <v>64.5</v>
      </c>
      <c r="E44" s="20">
        <f t="shared" si="0"/>
        <v>25.8</v>
      </c>
      <c r="F44" s="21">
        <v>1</v>
      </c>
      <c r="G44" s="21">
        <v>29</v>
      </c>
      <c r="H44" s="24">
        <v>84.3</v>
      </c>
      <c r="I44" s="24">
        <v>1.016</v>
      </c>
      <c r="J44" s="24">
        <f t="shared" si="1"/>
        <v>85.6488</v>
      </c>
      <c r="K44" s="24">
        <f t="shared" si="2"/>
        <v>51.38928</v>
      </c>
      <c r="L44" s="24">
        <f t="shared" si="3"/>
        <v>77.18928</v>
      </c>
      <c r="M44" s="30">
        <f>RANK(L44,L$3:L$80)</f>
        <v>42</v>
      </c>
      <c r="N44" s="20"/>
    </row>
    <row r="45" s="12" customFormat="1" ht="30" customHeight="1" spans="1:14">
      <c r="A45" s="18" t="s">
        <v>1582</v>
      </c>
      <c r="B45" s="25" t="s">
        <v>1499</v>
      </c>
      <c r="C45" s="25" t="s">
        <v>1583</v>
      </c>
      <c r="D45" s="26">
        <v>64</v>
      </c>
      <c r="E45" s="20">
        <f t="shared" si="0"/>
        <v>25.6</v>
      </c>
      <c r="F45" s="21">
        <v>2</v>
      </c>
      <c r="G45" s="21">
        <v>17</v>
      </c>
      <c r="H45" s="24">
        <v>87.1</v>
      </c>
      <c r="I45" s="24">
        <v>0.9845</v>
      </c>
      <c r="J45" s="24">
        <f t="shared" si="1"/>
        <v>85.74995</v>
      </c>
      <c r="K45" s="24">
        <f t="shared" si="2"/>
        <v>51.44997</v>
      </c>
      <c r="L45" s="24">
        <f t="shared" si="3"/>
        <v>77.04997</v>
      </c>
      <c r="M45" s="30">
        <f>RANK(L45,L$3:L$80)</f>
        <v>43</v>
      </c>
      <c r="N45" s="20"/>
    </row>
    <row r="46" s="12" customFormat="1" ht="30" customHeight="1" spans="1:14">
      <c r="A46" s="18" t="s">
        <v>751</v>
      </c>
      <c r="B46" s="25" t="s">
        <v>1499</v>
      </c>
      <c r="C46" s="25" t="s">
        <v>1584</v>
      </c>
      <c r="D46" s="26">
        <v>63</v>
      </c>
      <c r="E46" s="20">
        <f t="shared" si="0"/>
        <v>25.2</v>
      </c>
      <c r="F46" s="21">
        <v>2</v>
      </c>
      <c r="G46" s="21">
        <v>29</v>
      </c>
      <c r="H46" s="24">
        <v>87.76</v>
      </c>
      <c r="I46" s="24">
        <v>0.9845</v>
      </c>
      <c r="J46" s="24">
        <f t="shared" si="1"/>
        <v>86.39972</v>
      </c>
      <c r="K46" s="24">
        <f t="shared" si="2"/>
        <v>51.839832</v>
      </c>
      <c r="L46" s="24">
        <f t="shared" si="3"/>
        <v>77.039832</v>
      </c>
      <c r="M46" s="30">
        <f>RANK(L46,L$3:L$80)</f>
        <v>44</v>
      </c>
      <c r="N46" s="20"/>
    </row>
    <row r="47" s="12" customFormat="1" ht="30" customHeight="1" spans="1:14">
      <c r="A47" s="18" t="s">
        <v>1585</v>
      </c>
      <c r="B47" s="25" t="s">
        <v>1499</v>
      </c>
      <c r="C47" s="25" t="s">
        <v>1586</v>
      </c>
      <c r="D47" s="26">
        <v>70</v>
      </c>
      <c r="E47" s="20">
        <f t="shared" si="0"/>
        <v>28</v>
      </c>
      <c r="F47" s="21">
        <v>2</v>
      </c>
      <c r="G47" s="21">
        <v>1</v>
      </c>
      <c r="H47" s="24">
        <v>83</v>
      </c>
      <c r="I47" s="24">
        <v>0.9845</v>
      </c>
      <c r="J47" s="24">
        <f t="shared" si="1"/>
        <v>81.7135</v>
      </c>
      <c r="K47" s="24">
        <f t="shared" si="2"/>
        <v>49.0281</v>
      </c>
      <c r="L47" s="24">
        <f t="shared" si="3"/>
        <v>77.0281</v>
      </c>
      <c r="M47" s="30">
        <f>RANK(L47,L$3:L$80)</f>
        <v>45</v>
      </c>
      <c r="N47" s="20"/>
    </row>
    <row r="48" s="12" customFormat="1" ht="30" customHeight="1" spans="1:14">
      <c r="A48" s="18" t="s">
        <v>1587</v>
      </c>
      <c r="B48" s="25" t="s">
        <v>1499</v>
      </c>
      <c r="C48" s="25" t="s">
        <v>1588</v>
      </c>
      <c r="D48" s="26">
        <v>58.5</v>
      </c>
      <c r="E48" s="20">
        <f t="shared" si="0"/>
        <v>23.4</v>
      </c>
      <c r="F48" s="21">
        <v>1</v>
      </c>
      <c r="G48" s="21">
        <v>39</v>
      </c>
      <c r="H48" s="24">
        <v>87.5</v>
      </c>
      <c r="I48" s="24">
        <v>1.016</v>
      </c>
      <c r="J48" s="24">
        <f t="shared" si="1"/>
        <v>88.9</v>
      </c>
      <c r="K48" s="24">
        <f t="shared" si="2"/>
        <v>53.34</v>
      </c>
      <c r="L48" s="24">
        <f t="shared" si="3"/>
        <v>76.74</v>
      </c>
      <c r="M48" s="30">
        <f>RANK(L48,L$3:L$80)</f>
        <v>46</v>
      </c>
      <c r="N48" s="20"/>
    </row>
    <row r="49" s="12" customFormat="1" ht="30" customHeight="1" spans="1:14">
      <c r="A49" s="18" t="s">
        <v>1589</v>
      </c>
      <c r="B49" s="25" t="s">
        <v>1499</v>
      </c>
      <c r="C49" s="25" t="s">
        <v>1590</v>
      </c>
      <c r="D49" s="26">
        <v>67.5</v>
      </c>
      <c r="E49" s="20">
        <f t="shared" si="0"/>
        <v>27</v>
      </c>
      <c r="F49" s="21">
        <v>1</v>
      </c>
      <c r="G49" s="21">
        <v>30</v>
      </c>
      <c r="H49" s="24">
        <v>81</v>
      </c>
      <c r="I49" s="24">
        <v>1.016</v>
      </c>
      <c r="J49" s="24">
        <f t="shared" si="1"/>
        <v>82.296</v>
      </c>
      <c r="K49" s="24">
        <f t="shared" si="2"/>
        <v>49.3776</v>
      </c>
      <c r="L49" s="24">
        <f t="shared" si="3"/>
        <v>76.3776</v>
      </c>
      <c r="M49" s="30">
        <f>RANK(L49,L$3:L$80)</f>
        <v>47</v>
      </c>
      <c r="N49" s="20"/>
    </row>
    <row r="50" s="12" customFormat="1" ht="30" customHeight="1" spans="1:14">
      <c r="A50" s="18" t="s">
        <v>1591</v>
      </c>
      <c r="B50" s="25" t="s">
        <v>1499</v>
      </c>
      <c r="C50" s="25" t="s">
        <v>1592</v>
      </c>
      <c r="D50" s="26">
        <v>69</v>
      </c>
      <c r="E50" s="20">
        <f t="shared" si="0"/>
        <v>27.6</v>
      </c>
      <c r="F50" s="21">
        <v>1</v>
      </c>
      <c r="G50" s="21">
        <v>37</v>
      </c>
      <c r="H50" s="24">
        <v>80</v>
      </c>
      <c r="I50" s="24">
        <v>1.016</v>
      </c>
      <c r="J50" s="24">
        <f t="shared" si="1"/>
        <v>81.28</v>
      </c>
      <c r="K50" s="24">
        <f t="shared" si="2"/>
        <v>48.768</v>
      </c>
      <c r="L50" s="24">
        <f t="shared" si="3"/>
        <v>76.368</v>
      </c>
      <c r="M50" s="30">
        <f>RANK(L50,L$3:L$80)</f>
        <v>48</v>
      </c>
      <c r="N50" s="20"/>
    </row>
    <row r="51" s="12" customFormat="1" ht="30" customHeight="1" spans="1:14">
      <c r="A51" s="18" t="s">
        <v>1593</v>
      </c>
      <c r="B51" s="25" t="s">
        <v>1499</v>
      </c>
      <c r="C51" s="25" t="s">
        <v>1594</v>
      </c>
      <c r="D51" s="26">
        <v>68.5</v>
      </c>
      <c r="E51" s="20">
        <f t="shared" si="0"/>
        <v>27.4</v>
      </c>
      <c r="F51" s="21">
        <v>1</v>
      </c>
      <c r="G51" s="21">
        <v>12</v>
      </c>
      <c r="H51" s="24">
        <v>80</v>
      </c>
      <c r="I51" s="24">
        <v>1.016</v>
      </c>
      <c r="J51" s="24">
        <f t="shared" si="1"/>
        <v>81.28</v>
      </c>
      <c r="K51" s="24">
        <f t="shared" si="2"/>
        <v>48.768</v>
      </c>
      <c r="L51" s="24">
        <f t="shared" si="3"/>
        <v>76.168</v>
      </c>
      <c r="M51" s="30">
        <f>RANK(L51,L$3:L$80)</f>
        <v>49</v>
      </c>
      <c r="N51" s="20"/>
    </row>
    <row r="52" s="12" customFormat="1" ht="30" customHeight="1" spans="1:14">
      <c r="A52" s="18" t="s">
        <v>1595</v>
      </c>
      <c r="B52" s="25" t="s">
        <v>1499</v>
      </c>
      <c r="C52" s="25" t="s">
        <v>1596</v>
      </c>
      <c r="D52" s="26">
        <v>65</v>
      </c>
      <c r="E52" s="20">
        <f t="shared" si="0"/>
        <v>26</v>
      </c>
      <c r="F52" s="21">
        <v>2</v>
      </c>
      <c r="G52" s="21">
        <v>38</v>
      </c>
      <c r="H52" s="24">
        <v>84.9</v>
      </c>
      <c r="I52" s="24">
        <v>0.9845</v>
      </c>
      <c r="J52" s="24">
        <f t="shared" si="1"/>
        <v>83.58405</v>
      </c>
      <c r="K52" s="24">
        <f t="shared" si="2"/>
        <v>50.15043</v>
      </c>
      <c r="L52" s="24">
        <f t="shared" si="3"/>
        <v>76.15043</v>
      </c>
      <c r="M52" s="30">
        <f>RANK(L52,L$3:L$80)</f>
        <v>50</v>
      </c>
      <c r="N52" s="20"/>
    </row>
    <row r="53" s="12" customFormat="1" ht="30" customHeight="1" spans="1:14">
      <c r="A53" s="18" t="s">
        <v>1597</v>
      </c>
      <c r="B53" s="25" t="s">
        <v>1499</v>
      </c>
      <c r="C53" s="25" t="s">
        <v>1598</v>
      </c>
      <c r="D53" s="26">
        <v>68</v>
      </c>
      <c r="E53" s="20">
        <f t="shared" si="0"/>
        <v>27.2</v>
      </c>
      <c r="F53" s="21">
        <v>1</v>
      </c>
      <c r="G53" s="21">
        <v>32</v>
      </c>
      <c r="H53" s="24">
        <v>80.2</v>
      </c>
      <c r="I53" s="24">
        <v>1.016</v>
      </c>
      <c r="J53" s="24">
        <f t="shared" si="1"/>
        <v>81.4832</v>
      </c>
      <c r="K53" s="24">
        <f t="shared" si="2"/>
        <v>48.88992</v>
      </c>
      <c r="L53" s="24">
        <f t="shared" si="3"/>
        <v>76.08992</v>
      </c>
      <c r="M53" s="30">
        <f>RANK(L53,L$3:L$80)</f>
        <v>51</v>
      </c>
      <c r="N53" s="20"/>
    </row>
    <row r="54" s="12" customFormat="1" ht="30" customHeight="1" spans="1:14">
      <c r="A54" s="18" t="s">
        <v>1599</v>
      </c>
      <c r="B54" s="25" t="s">
        <v>1499</v>
      </c>
      <c r="C54" s="25" t="s">
        <v>1600</v>
      </c>
      <c r="D54" s="26">
        <v>65.5</v>
      </c>
      <c r="E54" s="20">
        <f t="shared" si="0"/>
        <v>26.2</v>
      </c>
      <c r="F54" s="21">
        <v>1</v>
      </c>
      <c r="G54" s="21">
        <v>1</v>
      </c>
      <c r="H54" s="24">
        <v>81</v>
      </c>
      <c r="I54" s="24">
        <v>1.016</v>
      </c>
      <c r="J54" s="24">
        <f t="shared" si="1"/>
        <v>82.296</v>
      </c>
      <c r="K54" s="24">
        <f t="shared" si="2"/>
        <v>49.3776</v>
      </c>
      <c r="L54" s="24">
        <f t="shared" si="3"/>
        <v>75.5776</v>
      </c>
      <c r="M54" s="30">
        <f>RANK(L54,L$3:L$80)</f>
        <v>52</v>
      </c>
      <c r="N54" s="20"/>
    </row>
    <row r="55" s="12" customFormat="1" ht="30" customHeight="1" spans="1:14">
      <c r="A55" s="18" t="s">
        <v>1601</v>
      </c>
      <c r="B55" s="25" t="s">
        <v>1499</v>
      </c>
      <c r="C55" s="25" t="s">
        <v>1602</v>
      </c>
      <c r="D55" s="26">
        <v>65</v>
      </c>
      <c r="E55" s="20">
        <f t="shared" si="0"/>
        <v>26</v>
      </c>
      <c r="F55" s="21">
        <v>1</v>
      </c>
      <c r="G55" s="21">
        <v>31</v>
      </c>
      <c r="H55" s="24">
        <v>80.6</v>
      </c>
      <c r="I55" s="24">
        <v>1.016</v>
      </c>
      <c r="J55" s="24">
        <f t="shared" si="1"/>
        <v>81.8896</v>
      </c>
      <c r="K55" s="24">
        <f t="shared" si="2"/>
        <v>49.13376</v>
      </c>
      <c r="L55" s="24">
        <f t="shared" si="3"/>
        <v>75.13376</v>
      </c>
      <c r="M55" s="30">
        <f>RANK(L55,L$3:L$80)</f>
        <v>53</v>
      </c>
      <c r="N55" s="20"/>
    </row>
    <row r="56" s="12" customFormat="1" ht="30" customHeight="1" spans="1:14">
      <c r="A56" s="18" t="s">
        <v>1603</v>
      </c>
      <c r="B56" s="25" t="s">
        <v>1499</v>
      </c>
      <c r="C56" s="25" t="s">
        <v>1604</v>
      </c>
      <c r="D56" s="26">
        <v>65.5</v>
      </c>
      <c r="E56" s="20">
        <f t="shared" si="0"/>
        <v>26.2</v>
      </c>
      <c r="F56" s="21">
        <v>1</v>
      </c>
      <c r="G56" s="21">
        <v>8</v>
      </c>
      <c r="H56" s="24">
        <v>80</v>
      </c>
      <c r="I56" s="24">
        <v>1.016</v>
      </c>
      <c r="J56" s="24">
        <f t="shared" si="1"/>
        <v>81.28</v>
      </c>
      <c r="K56" s="24">
        <f t="shared" si="2"/>
        <v>48.768</v>
      </c>
      <c r="L56" s="24">
        <f t="shared" si="3"/>
        <v>74.968</v>
      </c>
      <c r="M56" s="30">
        <f>RANK(L56,L$3:L$80)</f>
        <v>54</v>
      </c>
      <c r="N56" s="20"/>
    </row>
    <row r="57" s="12" customFormat="1" ht="30" customHeight="1" spans="1:14">
      <c r="A57" s="18" t="s">
        <v>1605</v>
      </c>
      <c r="B57" s="25" t="s">
        <v>1499</v>
      </c>
      <c r="C57" s="25" t="s">
        <v>1606</v>
      </c>
      <c r="D57" s="26">
        <v>65.5</v>
      </c>
      <c r="E57" s="20">
        <f t="shared" si="0"/>
        <v>26.2</v>
      </c>
      <c r="F57" s="21">
        <v>1</v>
      </c>
      <c r="G57" s="21">
        <v>19</v>
      </c>
      <c r="H57" s="24">
        <v>80</v>
      </c>
      <c r="I57" s="24">
        <v>1.016</v>
      </c>
      <c r="J57" s="24">
        <f t="shared" si="1"/>
        <v>81.28</v>
      </c>
      <c r="K57" s="24">
        <f t="shared" si="2"/>
        <v>48.768</v>
      </c>
      <c r="L57" s="24">
        <f t="shared" si="3"/>
        <v>74.968</v>
      </c>
      <c r="M57" s="30">
        <f>RANK(L57,L$3:L$80)</f>
        <v>54</v>
      </c>
      <c r="N57" s="20"/>
    </row>
    <row r="58" s="12" customFormat="1" ht="30" customHeight="1" spans="1:14">
      <c r="A58" s="18" t="s">
        <v>1607</v>
      </c>
      <c r="B58" s="25" t="s">
        <v>1499</v>
      </c>
      <c r="C58" s="25" t="s">
        <v>1608</v>
      </c>
      <c r="D58" s="26">
        <v>57.5</v>
      </c>
      <c r="E58" s="20">
        <f t="shared" si="0"/>
        <v>23</v>
      </c>
      <c r="F58" s="21">
        <v>2</v>
      </c>
      <c r="G58" s="21">
        <v>2</v>
      </c>
      <c r="H58" s="24">
        <v>86.8</v>
      </c>
      <c r="I58" s="24">
        <v>0.9845</v>
      </c>
      <c r="J58" s="24">
        <f t="shared" si="1"/>
        <v>85.4546</v>
      </c>
      <c r="K58" s="24">
        <f t="shared" si="2"/>
        <v>51.27276</v>
      </c>
      <c r="L58" s="24">
        <f t="shared" si="3"/>
        <v>74.27276</v>
      </c>
      <c r="M58" s="30">
        <f>RANK(L58,L$3:L$80)</f>
        <v>56</v>
      </c>
      <c r="N58" s="20"/>
    </row>
    <row r="59" s="12" customFormat="1" ht="30" customHeight="1" spans="1:14">
      <c r="A59" s="18" t="s">
        <v>1609</v>
      </c>
      <c r="B59" s="25" t="s">
        <v>1499</v>
      </c>
      <c r="C59" s="25" t="s">
        <v>1610</v>
      </c>
      <c r="D59" s="26">
        <v>60.5</v>
      </c>
      <c r="E59" s="20">
        <f t="shared" si="0"/>
        <v>24.2</v>
      </c>
      <c r="F59" s="21">
        <v>1</v>
      </c>
      <c r="G59" s="21">
        <v>28</v>
      </c>
      <c r="H59" s="24">
        <v>82.1</v>
      </c>
      <c r="I59" s="24">
        <v>1.016</v>
      </c>
      <c r="J59" s="24">
        <f t="shared" si="1"/>
        <v>83.4136</v>
      </c>
      <c r="K59" s="24">
        <f t="shared" si="2"/>
        <v>50.04816</v>
      </c>
      <c r="L59" s="24">
        <f t="shared" si="3"/>
        <v>74.24816</v>
      </c>
      <c r="M59" s="30">
        <f>RANK(L59,L$3:L$80)</f>
        <v>57</v>
      </c>
      <c r="N59" s="20"/>
    </row>
    <row r="60" s="12" customFormat="1" ht="30" customHeight="1" spans="1:14">
      <c r="A60" s="18" t="s">
        <v>1611</v>
      </c>
      <c r="B60" s="25" t="s">
        <v>1499</v>
      </c>
      <c r="C60" s="25" t="s">
        <v>1612</v>
      </c>
      <c r="D60" s="26">
        <v>66.5</v>
      </c>
      <c r="E60" s="20">
        <f t="shared" si="0"/>
        <v>26.6</v>
      </c>
      <c r="F60" s="21">
        <v>1</v>
      </c>
      <c r="G60" s="21">
        <v>27</v>
      </c>
      <c r="H60" s="24">
        <v>77.8</v>
      </c>
      <c r="I60" s="24">
        <v>1.016</v>
      </c>
      <c r="J60" s="24">
        <f t="shared" si="1"/>
        <v>79.0448</v>
      </c>
      <c r="K60" s="24">
        <f t="shared" si="2"/>
        <v>47.42688</v>
      </c>
      <c r="L60" s="24">
        <f t="shared" si="3"/>
        <v>74.02688</v>
      </c>
      <c r="M60" s="30">
        <f>RANK(L60,L$3:L$80)</f>
        <v>58</v>
      </c>
      <c r="N60" s="20"/>
    </row>
    <row r="61" s="12" customFormat="1" ht="30" customHeight="1" spans="1:14">
      <c r="A61" s="18" t="s">
        <v>1613</v>
      </c>
      <c r="B61" s="25" t="s">
        <v>1499</v>
      </c>
      <c r="C61" s="25" t="s">
        <v>1614</v>
      </c>
      <c r="D61" s="26">
        <v>58</v>
      </c>
      <c r="E61" s="20">
        <f t="shared" si="0"/>
        <v>23.2</v>
      </c>
      <c r="F61" s="21">
        <v>2</v>
      </c>
      <c r="G61" s="21">
        <v>26</v>
      </c>
      <c r="H61" s="24">
        <v>85.9</v>
      </c>
      <c r="I61" s="24">
        <v>0.9845</v>
      </c>
      <c r="J61" s="24">
        <f t="shared" si="1"/>
        <v>84.56855</v>
      </c>
      <c r="K61" s="24">
        <f t="shared" si="2"/>
        <v>50.74113</v>
      </c>
      <c r="L61" s="24">
        <f t="shared" si="3"/>
        <v>73.94113</v>
      </c>
      <c r="M61" s="30">
        <f>RANK(L61,L$3:L$80)</f>
        <v>59</v>
      </c>
      <c r="N61" s="20"/>
    </row>
    <row r="62" s="12" customFormat="1" ht="30" customHeight="1" spans="1:14">
      <c r="A62" s="18" t="s">
        <v>1615</v>
      </c>
      <c r="B62" s="25" t="s">
        <v>1499</v>
      </c>
      <c r="C62" s="25" t="s">
        <v>1616</v>
      </c>
      <c r="D62" s="26">
        <v>62</v>
      </c>
      <c r="E62" s="20">
        <f t="shared" si="0"/>
        <v>24.8</v>
      </c>
      <c r="F62" s="21">
        <v>2</v>
      </c>
      <c r="G62" s="21">
        <v>33</v>
      </c>
      <c r="H62" s="24">
        <v>82.74</v>
      </c>
      <c r="I62" s="24">
        <v>0.9845</v>
      </c>
      <c r="J62" s="24">
        <f t="shared" si="1"/>
        <v>81.45753</v>
      </c>
      <c r="K62" s="24">
        <f t="shared" si="2"/>
        <v>48.874518</v>
      </c>
      <c r="L62" s="24">
        <f t="shared" si="3"/>
        <v>73.674518</v>
      </c>
      <c r="M62" s="30">
        <f>RANK(L62,L$3:L$80)</f>
        <v>60</v>
      </c>
      <c r="N62" s="20"/>
    </row>
    <row r="63" s="12" customFormat="1" ht="30" customHeight="1" spans="1:14">
      <c r="A63" s="18" t="s">
        <v>1617</v>
      </c>
      <c r="B63" s="25" t="s">
        <v>1499</v>
      </c>
      <c r="C63" s="25" t="s">
        <v>1618</v>
      </c>
      <c r="D63" s="26">
        <v>61.5</v>
      </c>
      <c r="E63" s="20">
        <f t="shared" si="0"/>
        <v>24.6</v>
      </c>
      <c r="F63" s="21">
        <v>2</v>
      </c>
      <c r="G63" s="21">
        <v>14</v>
      </c>
      <c r="H63" s="24">
        <v>82.88</v>
      </c>
      <c r="I63" s="24">
        <v>0.9845</v>
      </c>
      <c r="J63" s="24">
        <f t="shared" si="1"/>
        <v>81.59536</v>
      </c>
      <c r="K63" s="24">
        <f t="shared" si="2"/>
        <v>48.957216</v>
      </c>
      <c r="L63" s="24">
        <f t="shared" si="3"/>
        <v>73.557216</v>
      </c>
      <c r="M63" s="30">
        <f>RANK(L63,L$3:L$80)</f>
        <v>61</v>
      </c>
      <c r="N63" s="20"/>
    </row>
    <row r="64" s="12" customFormat="1" ht="30" customHeight="1" spans="1:14">
      <c r="A64" s="18" t="s">
        <v>1619</v>
      </c>
      <c r="B64" s="25" t="s">
        <v>1499</v>
      </c>
      <c r="C64" s="25" t="s">
        <v>1620</v>
      </c>
      <c r="D64" s="26">
        <v>58</v>
      </c>
      <c r="E64" s="20">
        <f t="shared" si="0"/>
        <v>23.2</v>
      </c>
      <c r="F64" s="21">
        <v>2</v>
      </c>
      <c r="G64" s="21">
        <v>25</v>
      </c>
      <c r="H64" s="24">
        <v>84.76</v>
      </c>
      <c r="I64" s="24">
        <v>0.9845</v>
      </c>
      <c r="J64" s="24">
        <f t="shared" si="1"/>
        <v>83.44622</v>
      </c>
      <c r="K64" s="24">
        <f t="shared" si="2"/>
        <v>50.067732</v>
      </c>
      <c r="L64" s="24">
        <f t="shared" si="3"/>
        <v>73.267732</v>
      </c>
      <c r="M64" s="30">
        <f>RANK(L64,L$3:L$80)</f>
        <v>62</v>
      </c>
      <c r="N64" s="20"/>
    </row>
    <row r="65" s="12" customFormat="1" ht="30" customHeight="1" spans="1:14">
      <c r="A65" s="32" t="s">
        <v>1621</v>
      </c>
      <c r="B65" s="33" t="s">
        <v>1499</v>
      </c>
      <c r="C65" s="33" t="s">
        <v>1622</v>
      </c>
      <c r="D65" s="34">
        <v>55.5</v>
      </c>
      <c r="E65" s="20">
        <f t="shared" si="0"/>
        <v>22.2</v>
      </c>
      <c r="F65" s="35">
        <v>1</v>
      </c>
      <c r="G65" s="35">
        <v>23</v>
      </c>
      <c r="H65" s="36">
        <v>83.6</v>
      </c>
      <c r="I65" s="24">
        <v>1.016</v>
      </c>
      <c r="J65" s="24">
        <f t="shared" si="1"/>
        <v>84.9376</v>
      </c>
      <c r="K65" s="24">
        <f t="shared" si="2"/>
        <v>50.96256</v>
      </c>
      <c r="L65" s="24">
        <f t="shared" si="3"/>
        <v>73.16256</v>
      </c>
      <c r="M65" s="37"/>
      <c r="N65" s="20"/>
    </row>
    <row r="66" s="12" customFormat="1" ht="30" customHeight="1" spans="1:14">
      <c r="A66" s="18" t="s">
        <v>1623</v>
      </c>
      <c r="B66" s="25" t="s">
        <v>1499</v>
      </c>
      <c r="C66" s="25" t="s">
        <v>1624</v>
      </c>
      <c r="D66" s="26">
        <v>63.5</v>
      </c>
      <c r="E66" s="20">
        <f t="shared" si="0"/>
        <v>25.4</v>
      </c>
      <c r="F66" s="21">
        <v>2</v>
      </c>
      <c r="G66" s="21">
        <v>31</v>
      </c>
      <c r="H66" s="24">
        <v>80.6</v>
      </c>
      <c r="I66" s="24">
        <v>0.9845</v>
      </c>
      <c r="J66" s="24">
        <f t="shared" si="1"/>
        <v>79.3507</v>
      </c>
      <c r="K66" s="24">
        <f t="shared" si="2"/>
        <v>47.61042</v>
      </c>
      <c r="L66" s="24">
        <f t="shared" si="3"/>
        <v>73.01042</v>
      </c>
      <c r="M66" s="30">
        <f>RANK(L66,L$3:L$80)</f>
        <v>64</v>
      </c>
      <c r="N66" s="20"/>
    </row>
    <row r="67" s="12" customFormat="1" ht="30" customHeight="1" spans="1:14">
      <c r="A67" s="18" t="s">
        <v>1625</v>
      </c>
      <c r="B67" s="25" t="s">
        <v>1499</v>
      </c>
      <c r="C67" s="25" t="s">
        <v>1626</v>
      </c>
      <c r="D67" s="26">
        <v>56</v>
      </c>
      <c r="E67" s="20">
        <f t="shared" ref="E67:E78" si="4">D67*0.4</f>
        <v>22.4</v>
      </c>
      <c r="F67" s="21">
        <v>2</v>
      </c>
      <c r="G67" s="21">
        <v>4</v>
      </c>
      <c r="H67" s="24">
        <v>84.7</v>
      </c>
      <c r="I67" s="24">
        <v>0.9845</v>
      </c>
      <c r="J67" s="24">
        <f t="shared" ref="J67:J78" si="5">H67*I67</f>
        <v>83.38715</v>
      </c>
      <c r="K67" s="24">
        <f t="shared" ref="K67:K78" si="6">J67*0.6</f>
        <v>50.03229</v>
      </c>
      <c r="L67" s="24">
        <f t="shared" ref="L67:L78" si="7">E67+K67</f>
        <v>72.43229</v>
      </c>
      <c r="M67" s="30">
        <f>RANK(L67,L$3:L$80)</f>
        <v>65</v>
      </c>
      <c r="N67" s="20"/>
    </row>
    <row r="68" s="12" customFormat="1" ht="30" customHeight="1" spans="1:14">
      <c r="A68" s="18" t="s">
        <v>1627</v>
      </c>
      <c r="B68" s="25" t="s">
        <v>1499</v>
      </c>
      <c r="C68" s="25" t="s">
        <v>1628</v>
      </c>
      <c r="D68" s="26">
        <v>60.5</v>
      </c>
      <c r="E68" s="20">
        <f t="shared" si="4"/>
        <v>24.2</v>
      </c>
      <c r="F68" s="21">
        <v>1</v>
      </c>
      <c r="G68" s="21">
        <v>10</v>
      </c>
      <c r="H68" s="24">
        <v>79</v>
      </c>
      <c r="I68" s="24">
        <v>1.016</v>
      </c>
      <c r="J68" s="24">
        <f t="shared" si="5"/>
        <v>80.264</v>
      </c>
      <c r="K68" s="24">
        <f t="shared" si="6"/>
        <v>48.1584</v>
      </c>
      <c r="L68" s="24">
        <f t="shared" si="7"/>
        <v>72.3584</v>
      </c>
      <c r="M68" s="30">
        <f>RANK(L68,L$3:L$80)</f>
        <v>66</v>
      </c>
      <c r="N68" s="20"/>
    </row>
    <row r="69" s="12" customFormat="1" ht="30" customHeight="1" spans="1:14">
      <c r="A69" s="18" t="s">
        <v>1629</v>
      </c>
      <c r="B69" s="25" t="s">
        <v>1499</v>
      </c>
      <c r="C69" s="25" t="s">
        <v>1630</v>
      </c>
      <c r="D69" s="26">
        <v>58</v>
      </c>
      <c r="E69" s="20">
        <f t="shared" si="4"/>
        <v>23.2</v>
      </c>
      <c r="F69" s="21">
        <v>2</v>
      </c>
      <c r="G69" s="21">
        <v>24</v>
      </c>
      <c r="H69" s="24">
        <v>82.52</v>
      </c>
      <c r="I69" s="24">
        <v>0.9845</v>
      </c>
      <c r="J69" s="24">
        <f t="shared" si="5"/>
        <v>81.24094</v>
      </c>
      <c r="K69" s="24">
        <f t="shared" si="6"/>
        <v>48.744564</v>
      </c>
      <c r="L69" s="24">
        <f t="shared" si="7"/>
        <v>71.944564</v>
      </c>
      <c r="M69" s="30">
        <f>RANK(L69,L$3:L$80)</f>
        <v>67</v>
      </c>
      <c r="N69" s="20"/>
    </row>
    <row r="70" s="12" customFormat="1" ht="30" customHeight="1" spans="1:14">
      <c r="A70" s="18" t="s">
        <v>1631</v>
      </c>
      <c r="B70" s="25" t="s">
        <v>1499</v>
      </c>
      <c r="C70" s="25" t="s">
        <v>1632</v>
      </c>
      <c r="D70" s="26">
        <v>59.5</v>
      </c>
      <c r="E70" s="20">
        <f t="shared" si="4"/>
        <v>23.8</v>
      </c>
      <c r="F70" s="21">
        <v>1</v>
      </c>
      <c r="G70" s="21">
        <v>17</v>
      </c>
      <c r="H70" s="24">
        <v>78</v>
      </c>
      <c r="I70" s="24">
        <v>1.016</v>
      </c>
      <c r="J70" s="24">
        <f t="shared" si="5"/>
        <v>79.248</v>
      </c>
      <c r="K70" s="24">
        <f t="shared" si="6"/>
        <v>47.5488</v>
      </c>
      <c r="L70" s="24">
        <f t="shared" si="7"/>
        <v>71.3488</v>
      </c>
      <c r="M70" s="30">
        <f>RANK(L70,L$3:L$80)</f>
        <v>68</v>
      </c>
      <c r="N70" s="20"/>
    </row>
    <row r="71" s="12" customFormat="1" ht="30" customHeight="1" spans="1:14">
      <c r="A71" s="18" t="s">
        <v>1633</v>
      </c>
      <c r="B71" s="25" t="s">
        <v>1499</v>
      </c>
      <c r="C71" s="25" t="s">
        <v>1634</v>
      </c>
      <c r="D71" s="26">
        <v>61</v>
      </c>
      <c r="E71" s="20">
        <f t="shared" si="4"/>
        <v>24.4</v>
      </c>
      <c r="F71" s="21">
        <v>2</v>
      </c>
      <c r="G71" s="21">
        <v>36</v>
      </c>
      <c r="H71" s="24">
        <v>79.2</v>
      </c>
      <c r="I71" s="24">
        <v>0.9845</v>
      </c>
      <c r="J71" s="24">
        <f t="shared" si="5"/>
        <v>77.9724</v>
      </c>
      <c r="K71" s="24">
        <f t="shared" si="6"/>
        <v>46.78344</v>
      </c>
      <c r="L71" s="24">
        <f t="shared" si="7"/>
        <v>71.18344</v>
      </c>
      <c r="M71" s="30">
        <f>RANK(L71,L$3:L$80)</f>
        <v>69</v>
      </c>
      <c r="N71" s="20"/>
    </row>
    <row r="72" s="14" customFormat="1" ht="30" customHeight="1" spans="1:14">
      <c r="A72" s="18" t="s">
        <v>1635</v>
      </c>
      <c r="B72" s="25" t="s">
        <v>1499</v>
      </c>
      <c r="C72" s="25" t="s">
        <v>1636</v>
      </c>
      <c r="D72" s="26">
        <v>62</v>
      </c>
      <c r="E72" s="20">
        <f t="shared" si="4"/>
        <v>24.8</v>
      </c>
      <c r="F72" s="21">
        <v>1</v>
      </c>
      <c r="G72" s="21">
        <v>11</v>
      </c>
      <c r="H72" s="24">
        <v>75.6</v>
      </c>
      <c r="I72" s="24">
        <v>1.016</v>
      </c>
      <c r="J72" s="24">
        <f t="shared" si="5"/>
        <v>76.8096</v>
      </c>
      <c r="K72" s="24">
        <f t="shared" si="6"/>
        <v>46.08576</v>
      </c>
      <c r="L72" s="24">
        <f t="shared" si="7"/>
        <v>70.88576</v>
      </c>
      <c r="M72" s="30">
        <f>RANK(L72,L$3:L$80)</f>
        <v>70</v>
      </c>
      <c r="N72" s="20"/>
    </row>
    <row r="73" s="14" customFormat="1" ht="30" customHeight="1" spans="1:14">
      <c r="A73" s="18" t="s">
        <v>1637</v>
      </c>
      <c r="B73" s="25" t="s">
        <v>1499</v>
      </c>
      <c r="C73" s="25" t="s">
        <v>1638</v>
      </c>
      <c r="D73" s="26">
        <v>58.5</v>
      </c>
      <c r="E73" s="20">
        <f t="shared" si="4"/>
        <v>23.4</v>
      </c>
      <c r="F73" s="21">
        <v>2</v>
      </c>
      <c r="G73" s="21">
        <v>9</v>
      </c>
      <c r="H73" s="24">
        <v>80.2</v>
      </c>
      <c r="I73" s="24">
        <v>0.9845</v>
      </c>
      <c r="J73" s="24">
        <f t="shared" si="5"/>
        <v>78.9569</v>
      </c>
      <c r="K73" s="24">
        <f t="shared" si="6"/>
        <v>47.37414</v>
      </c>
      <c r="L73" s="24">
        <f t="shared" si="7"/>
        <v>70.77414</v>
      </c>
      <c r="M73" s="30">
        <f>RANK(L73,L$3:L$80)</f>
        <v>71</v>
      </c>
      <c r="N73" s="20"/>
    </row>
    <row r="74" s="12" customFormat="1" ht="30" customHeight="1" spans="1:14">
      <c r="A74" s="18" t="s">
        <v>1639</v>
      </c>
      <c r="B74" s="25" t="s">
        <v>1499</v>
      </c>
      <c r="C74" s="25" t="s">
        <v>1640</v>
      </c>
      <c r="D74" s="26">
        <v>60</v>
      </c>
      <c r="E74" s="20">
        <f t="shared" si="4"/>
        <v>24</v>
      </c>
      <c r="F74" s="21">
        <v>2</v>
      </c>
      <c r="G74" s="21">
        <v>12</v>
      </c>
      <c r="H74" s="24">
        <v>78.3</v>
      </c>
      <c r="I74" s="24">
        <v>0.9845</v>
      </c>
      <c r="J74" s="24">
        <f t="shared" si="5"/>
        <v>77.08635</v>
      </c>
      <c r="K74" s="24">
        <f t="shared" si="6"/>
        <v>46.25181</v>
      </c>
      <c r="L74" s="24">
        <f t="shared" si="7"/>
        <v>70.25181</v>
      </c>
      <c r="M74" s="30">
        <f>RANK(L74,L$3:L$80)</f>
        <v>72</v>
      </c>
      <c r="N74" s="20"/>
    </row>
    <row r="75" s="12" customFormat="1" ht="30" customHeight="1" spans="1:14">
      <c r="A75" s="18" t="s">
        <v>1641</v>
      </c>
      <c r="B75" s="25" t="s">
        <v>1499</v>
      </c>
      <c r="C75" s="25" t="s">
        <v>1642</v>
      </c>
      <c r="D75" s="26">
        <v>60</v>
      </c>
      <c r="E75" s="20">
        <f t="shared" si="4"/>
        <v>24</v>
      </c>
      <c r="F75" s="21">
        <v>1</v>
      </c>
      <c r="G75" s="21">
        <v>15</v>
      </c>
      <c r="H75" s="24">
        <v>74.8</v>
      </c>
      <c r="I75" s="24">
        <v>1.016</v>
      </c>
      <c r="J75" s="24">
        <f t="shared" si="5"/>
        <v>75.9968</v>
      </c>
      <c r="K75" s="24">
        <f t="shared" si="6"/>
        <v>45.59808</v>
      </c>
      <c r="L75" s="24">
        <f t="shared" si="7"/>
        <v>69.59808</v>
      </c>
      <c r="M75" s="30">
        <f>RANK(L75,L$3:L$80)</f>
        <v>73</v>
      </c>
      <c r="N75" s="20"/>
    </row>
    <row r="76" s="12" customFormat="1" ht="30" customHeight="1" spans="1:14">
      <c r="A76" s="18" t="s">
        <v>1643</v>
      </c>
      <c r="B76" s="25" t="s">
        <v>1499</v>
      </c>
      <c r="C76" s="25" t="s">
        <v>1644</v>
      </c>
      <c r="D76" s="26">
        <v>59</v>
      </c>
      <c r="E76" s="20">
        <f t="shared" si="4"/>
        <v>23.6</v>
      </c>
      <c r="F76" s="21">
        <v>1</v>
      </c>
      <c r="G76" s="21">
        <v>7</v>
      </c>
      <c r="H76" s="24">
        <v>74.6</v>
      </c>
      <c r="I76" s="24">
        <v>1.016</v>
      </c>
      <c r="J76" s="24">
        <f t="shared" si="5"/>
        <v>75.7936</v>
      </c>
      <c r="K76" s="24">
        <f t="shared" si="6"/>
        <v>45.47616</v>
      </c>
      <c r="L76" s="24">
        <f t="shared" si="7"/>
        <v>69.07616</v>
      </c>
      <c r="M76" s="30">
        <f>RANK(L76,L$3:L$80)</f>
        <v>74</v>
      </c>
      <c r="N76" s="20"/>
    </row>
    <row r="77" s="12" customFormat="1" ht="30" customHeight="1" spans="1:14">
      <c r="A77" s="18" t="s">
        <v>1645</v>
      </c>
      <c r="B77" s="25" t="s">
        <v>1499</v>
      </c>
      <c r="C77" s="25" t="s">
        <v>1646</v>
      </c>
      <c r="D77" s="26">
        <v>57</v>
      </c>
      <c r="E77" s="20">
        <f t="shared" si="4"/>
        <v>22.8</v>
      </c>
      <c r="F77" s="21">
        <v>2</v>
      </c>
      <c r="G77" s="21">
        <v>35</v>
      </c>
      <c r="H77" s="24">
        <v>77.32</v>
      </c>
      <c r="I77" s="24">
        <v>0.9845</v>
      </c>
      <c r="J77" s="24">
        <f t="shared" si="5"/>
        <v>76.12154</v>
      </c>
      <c r="K77" s="24">
        <f t="shared" si="6"/>
        <v>45.672924</v>
      </c>
      <c r="L77" s="24">
        <f t="shared" si="7"/>
        <v>68.472924</v>
      </c>
      <c r="M77" s="30">
        <f>RANK(L77,L$3:L$80)</f>
        <v>75</v>
      </c>
      <c r="N77" s="20"/>
    </row>
    <row r="78" s="12" customFormat="1" ht="30" customHeight="1" spans="1:14">
      <c r="A78" s="18" t="s">
        <v>1647</v>
      </c>
      <c r="B78" s="25" t="s">
        <v>1499</v>
      </c>
      <c r="C78" s="25" t="s">
        <v>1648</v>
      </c>
      <c r="D78" s="26">
        <v>58</v>
      </c>
      <c r="E78" s="20">
        <f t="shared" si="4"/>
        <v>23.2</v>
      </c>
      <c r="F78" s="21">
        <v>1</v>
      </c>
      <c r="G78" s="21">
        <v>35</v>
      </c>
      <c r="H78" s="24">
        <v>72.6</v>
      </c>
      <c r="I78" s="24">
        <v>1.016</v>
      </c>
      <c r="J78" s="24">
        <f t="shared" si="5"/>
        <v>73.7616</v>
      </c>
      <c r="K78" s="24">
        <f t="shared" si="6"/>
        <v>44.25696</v>
      </c>
      <c r="L78" s="24">
        <f t="shared" si="7"/>
        <v>67.45696</v>
      </c>
      <c r="M78" s="30">
        <f>RANK(L78,L$3:L$80)</f>
        <v>76</v>
      </c>
      <c r="N78" s="20"/>
    </row>
  </sheetData>
  <autoFilter ref="A2:N78">
    <sortState ref="A2:N78">
      <sortCondition ref="L2:L78" descending="1"/>
    </sortState>
    <extLst/>
  </autoFilter>
  <mergeCells count="1">
    <mergeCell ref="A1:N1"/>
  </mergeCells>
  <pageMargins left="0.156944444444444" right="0.118055555555556" top="0.81" bottom="0.71" header="0.5" footer="0.5"/>
  <pageSetup paperSize="9" orientation="landscape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workbookViewId="0">
      <pane ySplit="2" topLeftCell="A12" activePane="bottomLeft" state="frozen"/>
      <selection/>
      <selection pane="bottomLeft" activeCell="M13" sqref="M13"/>
    </sheetView>
  </sheetViews>
  <sheetFormatPr defaultColWidth="9" defaultRowHeight="14.25" outlineLevelCol="4"/>
  <cols>
    <col min="1" max="1" width="22.375" style="1" customWidth="1"/>
    <col min="2" max="2" width="15.875" style="2" customWidth="1"/>
    <col min="3" max="3" width="26.5" style="3" customWidth="1"/>
    <col min="4" max="4" width="25.375" style="1" customWidth="1"/>
    <col min="5" max="5" width="20.125" style="4" customWidth="1"/>
    <col min="6" max="16384" width="9" style="1"/>
  </cols>
  <sheetData>
    <row r="1" ht="32.25" customHeight="1" spans="1:5">
      <c r="A1" s="5" t="s">
        <v>1649</v>
      </c>
      <c r="B1" s="6"/>
      <c r="C1" s="5"/>
      <c r="D1" s="5"/>
      <c r="E1" s="7"/>
    </row>
    <row r="2" ht="30.75" customHeight="1" spans="1:4">
      <c r="A2" s="8" t="s">
        <v>1</v>
      </c>
      <c r="B2" s="9" t="s">
        <v>1497</v>
      </c>
      <c r="C2" s="10" t="s">
        <v>6</v>
      </c>
      <c r="D2" s="8" t="s">
        <v>1650</v>
      </c>
    </row>
    <row r="3" ht="30" customHeight="1" spans="1:5">
      <c r="A3" s="11" t="s">
        <v>1651</v>
      </c>
      <c r="B3" s="9">
        <v>3</v>
      </c>
      <c r="C3" s="10">
        <v>92.4</v>
      </c>
      <c r="D3" s="10" t="s">
        <v>1652</v>
      </c>
      <c r="E3" s="1"/>
    </row>
    <row r="4" ht="30" customHeight="1" spans="1:5">
      <c r="A4" s="11" t="s">
        <v>1653</v>
      </c>
      <c r="B4" s="9">
        <v>1</v>
      </c>
      <c r="C4" s="10">
        <v>89.8</v>
      </c>
      <c r="D4" s="10" t="s">
        <v>1652</v>
      </c>
      <c r="E4" s="1"/>
    </row>
    <row r="5" ht="30" customHeight="1" spans="1:5">
      <c r="A5" s="11" t="s">
        <v>1654</v>
      </c>
      <c r="B5" s="9">
        <v>7</v>
      </c>
      <c r="C5" s="10">
        <v>89.6</v>
      </c>
      <c r="D5" s="10" t="s">
        <v>1652</v>
      </c>
      <c r="E5" s="1"/>
    </row>
    <row r="6" ht="30" customHeight="1" spans="1:5">
      <c r="A6" s="11" t="s">
        <v>1655</v>
      </c>
      <c r="B6" s="9">
        <v>18</v>
      </c>
      <c r="C6" s="10">
        <v>89</v>
      </c>
      <c r="D6" s="10" t="s">
        <v>1652</v>
      </c>
      <c r="E6" s="1"/>
    </row>
    <row r="7" ht="30" customHeight="1" spans="1:5">
      <c r="A7" s="11" t="s">
        <v>1656</v>
      </c>
      <c r="B7" s="9">
        <v>27</v>
      </c>
      <c r="C7" s="10">
        <v>88.2</v>
      </c>
      <c r="D7" s="10" t="s">
        <v>1652</v>
      </c>
      <c r="E7" s="1"/>
    </row>
    <row r="8" ht="30" customHeight="1" spans="1:5">
      <c r="A8" s="11" t="s">
        <v>1657</v>
      </c>
      <c r="B8" s="9">
        <v>24</v>
      </c>
      <c r="C8" s="10">
        <v>88</v>
      </c>
      <c r="D8" s="10" t="s">
        <v>1652</v>
      </c>
      <c r="E8" s="1"/>
    </row>
    <row r="9" ht="30" customHeight="1" spans="1:5">
      <c r="A9" s="11" t="s">
        <v>1658</v>
      </c>
      <c r="B9" s="9">
        <v>14</v>
      </c>
      <c r="C9" s="10">
        <v>87.4</v>
      </c>
      <c r="D9" s="10" t="s">
        <v>1652</v>
      </c>
      <c r="E9" s="1"/>
    </row>
    <row r="10" ht="30" customHeight="1" spans="1:5">
      <c r="A10" s="11" t="s">
        <v>1659</v>
      </c>
      <c r="B10" s="9">
        <v>13</v>
      </c>
      <c r="C10" s="10">
        <v>87</v>
      </c>
      <c r="D10" s="10" t="s">
        <v>1652</v>
      </c>
      <c r="E10" s="1"/>
    </row>
    <row r="11" ht="30" customHeight="1" spans="1:5">
      <c r="A11" s="11" t="s">
        <v>1660</v>
      </c>
      <c r="B11" s="9">
        <v>21</v>
      </c>
      <c r="C11" s="10">
        <v>87</v>
      </c>
      <c r="D11" s="10" t="s">
        <v>1652</v>
      </c>
      <c r="E11" s="1"/>
    </row>
    <row r="12" ht="30" customHeight="1" spans="1:5">
      <c r="A12" s="11" t="s">
        <v>1661</v>
      </c>
      <c r="B12" s="9">
        <v>31</v>
      </c>
      <c r="C12" s="10">
        <v>86.2</v>
      </c>
      <c r="D12" s="10" t="s">
        <v>1652</v>
      </c>
      <c r="E12" s="1"/>
    </row>
    <row r="13" ht="30" customHeight="1" spans="1:5">
      <c r="A13" s="11" t="s">
        <v>1662</v>
      </c>
      <c r="B13" s="9">
        <v>4</v>
      </c>
      <c r="C13" s="10">
        <v>86</v>
      </c>
      <c r="D13" s="10" t="s">
        <v>1652</v>
      </c>
      <c r="E13" s="1"/>
    </row>
    <row r="14" ht="30" customHeight="1" spans="1:5">
      <c r="A14" s="11" t="s">
        <v>1663</v>
      </c>
      <c r="B14" s="9">
        <v>16</v>
      </c>
      <c r="C14" s="10">
        <v>86</v>
      </c>
      <c r="D14" s="10" t="s">
        <v>1652</v>
      </c>
      <c r="E14" s="1"/>
    </row>
    <row r="15" ht="30" customHeight="1" spans="1:5">
      <c r="A15" s="11" t="s">
        <v>1664</v>
      </c>
      <c r="B15" s="9">
        <v>6</v>
      </c>
      <c r="C15" s="10">
        <v>85.8</v>
      </c>
      <c r="D15" s="10" t="s">
        <v>1652</v>
      </c>
      <c r="E15" s="1"/>
    </row>
    <row r="16" ht="30" customHeight="1" spans="1:5">
      <c r="A16" s="11" t="s">
        <v>1665</v>
      </c>
      <c r="B16" s="9">
        <v>5</v>
      </c>
      <c r="C16" s="10">
        <v>85.6</v>
      </c>
      <c r="D16" s="10" t="s">
        <v>1652</v>
      </c>
      <c r="E16" s="1"/>
    </row>
    <row r="17" ht="30" customHeight="1" spans="1:5">
      <c r="A17" s="11" t="s">
        <v>1666</v>
      </c>
      <c r="B17" s="9">
        <v>29</v>
      </c>
      <c r="C17" s="10">
        <v>85.2</v>
      </c>
      <c r="D17" s="10" t="s">
        <v>1652</v>
      </c>
      <c r="E17" s="1"/>
    </row>
    <row r="18" ht="30" customHeight="1" spans="1:5">
      <c r="A18" s="11" t="s">
        <v>1667</v>
      </c>
      <c r="B18" s="9">
        <v>20</v>
      </c>
      <c r="C18" s="10">
        <v>84.8</v>
      </c>
      <c r="D18" s="10" t="s">
        <v>1652</v>
      </c>
      <c r="E18" s="1"/>
    </row>
    <row r="19" ht="30" customHeight="1" spans="1:5">
      <c r="A19" s="11" t="s">
        <v>1668</v>
      </c>
      <c r="B19" s="9">
        <v>32</v>
      </c>
      <c r="C19" s="10">
        <v>84.6</v>
      </c>
      <c r="D19" s="10" t="s">
        <v>1652</v>
      </c>
      <c r="E19" s="1"/>
    </row>
    <row r="20" ht="30" customHeight="1" spans="1:5">
      <c r="A20" s="11" t="s">
        <v>1669</v>
      </c>
      <c r="B20" s="9">
        <v>17</v>
      </c>
      <c r="C20" s="10">
        <v>84</v>
      </c>
      <c r="D20" s="10" t="s">
        <v>1652</v>
      </c>
      <c r="E20" s="1"/>
    </row>
    <row r="21" ht="30" customHeight="1" spans="1:5">
      <c r="A21" s="11" t="s">
        <v>1670</v>
      </c>
      <c r="B21" s="9">
        <v>28</v>
      </c>
      <c r="C21" s="10">
        <v>83.8</v>
      </c>
      <c r="D21" s="10" t="s">
        <v>1652</v>
      </c>
      <c r="E21" s="1"/>
    </row>
    <row r="22" ht="30" customHeight="1" spans="1:4">
      <c r="A22" s="11" t="s">
        <v>1671</v>
      </c>
      <c r="B22" s="9">
        <v>10</v>
      </c>
      <c r="C22" s="10">
        <v>83.4</v>
      </c>
      <c r="D22" s="10" t="s">
        <v>1652</v>
      </c>
    </row>
    <row r="23" ht="30" customHeight="1" spans="1:5">
      <c r="A23" s="11" t="s">
        <v>1672</v>
      </c>
      <c r="B23" s="9">
        <v>25</v>
      </c>
      <c r="C23" s="10">
        <v>83.2</v>
      </c>
      <c r="D23" s="10" t="s">
        <v>1652</v>
      </c>
      <c r="E23" s="1"/>
    </row>
    <row r="24" ht="30" customHeight="1" spans="1:5">
      <c r="A24" s="11" t="s">
        <v>1673</v>
      </c>
      <c r="B24" s="9">
        <v>30</v>
      </c>
      <c r="C24" s="10">
        <v>83</v>
      </c>
      <c r="D24" s="10" t="s">
        <v>1652</v>
      </c>
      <c r="E24" s="1"/>
    </row>
    <row r="25" ht="30" customHeight="1" spans="1:5">
      <c r="A25" s="11" t="s">
        <v>1674</v>
      </c>
      <c r="B25" s="9">
        <v>12</v>
      </c>
      <c r="C25" s="10">
        <v>82.8</v>
      </c>
      <c r="D25" s="10" t="s">
        <v>1652</v>
      </c>
      <c r="E25" s="1"/>
    </row>
    <row r="26" ht="30" customHeight="1" spans="1:5">
      <c r="A26" s="11" t="s">
        <v>531</v>
      </c>
      <c r="B26" s="9">
        <v>26</v>
      </c>
      <c r="C26" s="10">
        <v>82.8</v>
      </c>
      <c r="D26" s="10" t="s">
        <v>1652</v>
      </c>
      <c r="E26" s="1"/>
    </row>
    <row r="27" ht="30" customHeight="1" spans="1:5">
      <c r="A27" s="11" t="s">
        <v>1675</v>
      </c>
      <c r="B27" s="9">
        <v>35</v>
      </c>
      <c r="C27" s="10">
        <v>82.8</v>
      </c>
      <c r="D27" s="10" t="s">
        <v>1652</v>
      </c>
      <c r="E27" s="1"/>
    </row>
    <row r="28" ht="30" customHeight="1" spans="1:5">
      <c r="A28" s="11" t="s">
        <v>1676</v>
      </c>
      <c r="B28" s="9">
        <v>11</v>
      </c>
      <c r="C28" s="10">
        <v>82.2</v>
      </c>
      <c r="D28" s="10" t="s">
        <v>1652</v>
      </c>
      <c r="E28" s="1"/>
    </row>
    <row r="29" ht="30" customHeight="1" spans="1:5">
      <c r="A29" s="11" t="s">
        <v>1677</v>
      </c>
      <c r="B29" s="9">
        <v>33</v>
      </c>
      <c r="C29" s="10">
        <v>81.8</v>
      </c>
      <c r="D29" s="10" t="s">
        <v>1652</v>
      </c>
      <c r="E29" s="1"/>
    </row>
    <row r="30" ht="30" customHeight="1" spans="1:5">
      <c r="A30" s="11" t="s">
        <v>1678</v>
      </c>
      <c r="B30" s="9">
        <v>23</v>
      </c>
      <c r="C30" s="10">
        <v>81.6</v>
      </c>
      <c r="D30" s="10" t="s">
        <v>1652</v>
      </c>
      <c r="E30" s="1"/>
    </row>
    <row r="31" s="1" customFormat="1" ht="30" customHeight="1" spans="1:4">
      <c r="A31" s="11" t="s">
        <v>1679</v>
      </c>
      <c r="B31" s="9">
        <v>8</v>
      </c>
      <c r="C31" s="10">
        <v>81.4</v>
      </c>
      <c r="D31" s="10" t="s">
        <v>1652</v>
      </c>
    </row>
    <row r="32" s="1" customFormat="1" ht="30" customHeight="1" spans="1:4">
      <c r="A32" s="11" t="s">
        <v>1680</v>
      </c>
      <c r="B32" s="9">
        <v>19</v>
      </c>
      <c r="C32" s="10">
        <v>80.8</v>
      </c>
      <c r="D32" s="10" t="s">
        <v>1652</v>
      </c>
    </row>
    <row r="33" s="1" customFormat="1" ht="30" customHeight="1" spans="1:4">
      <c r="A33" s="11" t="s">
        <v>1681</v>
      </c>
      <c r="B33" s="9">
        <v>22</v>
      </c>
      <c r="C33" s="10">
        <v>80.8</v>
      </c>
      <c r="D33" s="10" t="s">
        <v>1652</v>
      </c>
    </row>
    <row r="34" s="1" customFormat="1" ht="30" customHeight="1" spans="1:4">
      <c r="A34" s="11" t="s">
        <v>1682</v>
      </c>
      <c r="B34" s="9">
        <v>2</v>
      </c>
      <c r="C34" s="10">
        <v>79.8</v>
      </c>
      <c r="D34" s="10" t="s">
        <v>1652</v>
      </c>
    </row>
    <row r="35" s="1" customFormat="1" ht="30" customHeight="1" spans="1:4">
      <c r="A35" s="11" t="s">
        <v>1683</v>
      </c>
      <c r="B35" s="9">
        <v>9</v>
      </c>
      <c r="C35" s="10">
        <v>79.4</v>
      </c>
      <c r="D35" s="10" t="s">
        <v>1652</v>
      </c>
    </row>
    <row r="36" s="1" customFormat="1" ht="30" customHeight="1" spans="1:4">
      <c r="A36" s="11" t="s">
        <v>1684</v>
      </c>
      <c r="B36" s="9">
        <v>34</v>
      </c>
      <c r="C36" s="10">
        <v>78.8</v>
      </c>
      <c r="D36" s="10" t="s">
        <v>1652</v>
      </c>
    </row>
    <row r="37" s="1" customFormat="1" ht="30" customHeight="1" spans="1:4">
      <c r="A37" s="11" t="s">
        <v>1685</v>
      </c>
      <c r="B37" s="9">
        <v>15</v>
      </c>
      <c r="C37" s="10">
        <v>76.6</v>
      </c>
      <c r="D37" s="10" t="s">
        <v>1652</v>
      </c>
    </row>
  </sheetData>
  <mergeCells count="1">
    <mergeCell ref="A1:D1"/>
  </mergeCells>
  <printOptions horizontalCentered="1"/>
  <pageMargins left="0.236111111111111" right="0.354166666666667" top="0.984251968503937" bottom="0.984251968503937" header="0.511811023622047" footer="0.511811023622047"/>
  <pageSetup paperSize="9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zoomScale="115" zoomScaleNormal="115" workbookViewId="0">
      <selection activeCell="L9" sqref="L9"/>
    </sheetView>
  </sheetViews>
  <sheetFormatPr defaultColWidth="9" defaultRowHeight="14.25"/>
  <cols>
    <col min="1" max="1" width="9" style="12"/>
    <col min="2" max="2" width="14" style="12" customWidth="1"/>
    <col min="3" max="3" width="14.875" style="15" customWidth="1"/>
    <col min="4" max="4" width="8.625" style="12" customWidth="1"/>
    <col min="5" max="5" width="8.875" style="12" customWidth="1"/>
    <col min="6" max="6" width="9.375" style="12" customWidth="1"/>
    <col min="7" max="7" width="11.875" style="12" customWidth="1"/>
    <col min="8" max="8" width="10.25" style="12" customWidth="1"/>
    <col min="9" max="9" width="7.375" style="12" customWidth="1"/>
    <col min="10" max="10" width="16.0833333333333" style="12" customWidth="1"/>
    <col min="11" max="16384" width="9" style="12"/>
  </cols>
  <sheetData>
    <row r="1" ht="22.5" spans="1:10">
      <c r="A1" s="17" t="s">
        <v>60</v>
      </c>
      <c r="B1" s="17"/>
      <c r="C1" s="17"/>
      <c r="D1" s="17"/>
      <c r="E1" s="17"/>
      <c r="F1" s="17"/>
      <c r="G1" s="17"/>
      <c r="H1" s="17"/>
      <c r="I1" s="17"/>
      <c r="J1" s="17"/>
    </row>
    <row r="2" ht="30" customHeight="1" spans="1:10">
      <c r="A2" s="18" t="s">
        <v>1</v>
      </c>
      <c r="B2" s="18" t="s">
        <v>2</v>
      </c>
      <c r="C2" s="19" t="s">
        <v>3</v>
      </c>
      <c r="D2" s="18" t="s">
        <v>4</v>
      </c>
      <c r="E2" s="20" t="s">
        <v>5</v>
      </c>
      <c r="F2" s="18" t="s">
        <v>6</v>
      </c>
      <c r="G2" s="18" t="s">
        <v>7</v>
      </c>
      <c r="H2" s="28" t="s">
        <v>8</v>
      </c>
      <c r="I2" s="28" t="s">
        <v>9</v>
      </c>
      <c r="J2" s="29" t="s">
        <v>10</v>
      </c>
    </row>
    <row r="3" ht="30" customHeight="1" spans="1:10">
      <c r="A3" s="18" t="s">
        <v>61</v>
      </c>
      <c r="B3" s="25" t="s">
        <v>62</v>
      </c>
      <c r="C3" s="25" t="s">
        <v>63</v>
      </c>
      <c r="D3" s="26">
        <v>159.5</v>
      </c>
      <c r="E3" s="20">
        <f t="shared" ref="E3:E12" si="0">D3*0.25</f>
        <v>39.875</v>
      </c>
      <c r="F3" s="24">
        <v>89.8</v>
      </c>
      <c r="G3" s="24">
        <f t="shared" ref="G3:G12" si="1">F3*0.5</f>
        <v>44.9</v>
      </c>
      <c r="H3" s="24">
        <f t="shared" ref="H3:H12" si="2">E3+G3</f>
        <v>84.775</v>
      </c>
      <c r="I3" s="30">
        <f>RANK(H3,H$3:H$39)</f>
        <v>1</v>
      </c>
      <c r="J3" s="107" t="s">
        <v>36</v>
      </c>
    </row>
    <row r="4" ht="30" customHeight="1" spans="1:10">
      <c r="A4" s="18" t="s">
        <v>64</v>
      </c>
      <c r="B4" s="25" t="s">
        <v>62</v>
      </c>
      <c r="C4" s="25" t="s">
        <v>65</v>
      </c>
      <c r="D4" s="26">
        <v>135</v>
      </c>
      <c r="E4" s="20">
        <f t="shared" si="0"/>
        <v>33.75</v>
      </c>
      <c r="F4" s="24">
        <v>85.8</v>
      </c>
      <c r="G4" s="24">
        <f t="shared" si="1"/>
        <v>42.9</v>
      </c>
      <c r="H4" s="24">
        <f t="shared" si="2"/>
        <v>76.65</v>
      </c>
      <c r="I4" s="30">
        <v>2</v>
      </c>
      <c r="J4" s="107" t="s">
        <v>36</v>
      </c>
    </row>
    <row r="5" ht="30" customHeight="1" spans="1:10">
      <c r="A5" s="18" t="s">
        <v>66</v>
      </c>
      <c r="B5" s="25" t="s">
        <v>62</v>
      </c>
      <c r="C5" s="25" t="s">
        <v>67</v>
      </c>
      <c r="D5" s="26">
        <v>122</v>
      </c>
      <c r="E5" s="20">
        <f t="shared" si="0"/>
        <v>30.5</v>
      </c>
      <c r="F5" s="24">
        <v>86</v>
      </c>
      <c r="G5" s="24">
        <f t="shared" si="1"/>
        <v>43</v>
      </c>
      <c r="H5" s="24">
        <f t="shared" si="2"/>
        <v>73.5</v>
      </c>
      <c r="I5" s="30">
        <v>3</v>
      </c>
      <c r="J5" s="103"/>
    </row>
    <row r="6" ht="30" customHeight="1" spans="1:10">
      <c r="A6" s="18" t="s">
        <v>68</v>
      </c>
      <c r="B6" s="25" t="s">
        <v>62</v>
      </c>
      <c r="C6" s="25" t="s">
        <v>69</v>
      </c>
      <c r="D6" s="26">
        <v>108.5</v>
      </c>
      <c r="E6" s="20">
        <f t="shared" si="0"/>
        <v>27.125</v>
      </c>
      <c r="F6" s="24">
        <v>81</v>
      </c>
      <c r="G6" s="24">
        <f t="shared" si="1"/>
        <v>40.5</v>
      </c>
      <c r="H6" s="24">
        <f t="shared" si="2"/>
        <v>67.625</v>
      </c>
      <c r="I6" s="30">
        <v>4</v>
      </c>
      <c r="J6" s="103"/>
    </row>
    <row r="7" ht="30" customHeight="1" spans="1:10">
      <c r="A7" s="18" t="s">
        <v>70</v>
      </c>
      <c r="B7" s="25" t="s">
        <v>71</v>
      </c>
      <c r="C7" s="25" t="s">
        <v>72</v>
      </c>
      <c r="D7" s="26">
        <v>161</v>
      </c>
      <c r="E7" s="20">
        <f t="shared" si="0"/>
        <v>40.25</v>
      </c>
      <c r="F7" s="24">
        <v>86</v>
      </c>
      <c r="G7" s="24">
        <f t="shared" si="1"/>
        <v>43</v>
      </c>
      <c r="H7" s="24">
        <f t="shared" si="2"/>
        <v>83.25</v>
      </c>
      <c r="I7" s="30">
        <v>1</v>
      </c>
      <c r="J7" s="107" t="s">
        <v>47</v>
      </c>
    </row>
    <row r="8" ht="30" customHeight="1" spans="1:10">
      <c r="A8" s="18" t="s">
        <v>73</v>
      </c>
      <c r="B8" s="25" t="s">
        <v>71</v>
      </c>
      <c r="C8" s="25" t="s">
        <v>74</v>
      </c>
      <c r="D8" s="26">
        <v>122.5</v>
      </c>
      <c r="E8" s="20">
        <f t="shared" si="0"/>
        <v>30.625</v>
      </c>
      <c r="F8" s="24">
        <v>84</v>
      </c>
      <c r="G8" s="24">
        <f t="shared" si="1"/>
        <v>42</v>
      </c>
      <c r="H8" s="24">
        <f t="shared" si="2"/>
        <v>72.625</v>
      </c>
      <c r="I8" s="30">
        <v>2</v>
      </c>
      <c r="J8" s="107" t="s">
        <v>47</v>
      </c>
    </row>
    <row r="9" ht="30" customHeight="1" spans="1:10">
      <c r="A9" s="18" t="s">
        <v>75</v>
      </c>
      <c r="B9" s="25" t="s">
        <v>71</v>
      </c>
      <c r="C9" s="25" t="s">
        <v>76</v>
      </c>
      <c r="D9" s="26">
        <v>122</v>
      </c>
      <c r="E9" s="20">
        <f t="shared" si="0"/>
        <v>30.5</v>
      </c>
      <c r="F9" s="24">
        <v>81.8</v>
      </c>
      <c r="G9" s="24">
        <f t="shared" si="1"/>
        <v>40.9</v>
      </c>
      <c r="H9" s="24">
        <f t="shared" si="2"/>
        <v>71.4</v>
      </c>
      <c r="I9" s="30">
        <v>3</v>
      </c>
      <c r="J9" s="103"/>
    </row>
    <row r="10" ht="30" customHeight="1" spans="1:10">
      <c r="A10" s="18" t="s">
        <v>77</v>
      </c>
      <c r="B10" s="25" t="s">
        <v>71</v>
      </c>
      <c r="C10" s="25" t="s">
        <v>78</v>
      </c>
      <c r="D10" s="26">
        <v>116</v>
      </c>
      <c r="E10" s="20">
        <f t="shared" si="0"/>
        <v>29</v>
      </c>
      <c r="F10" s="24">
        <v>77.8</v>
      </c>
      <c r="G10" s="24">
        <f t="shared" si="1"/>
        <v>38.9</v>
      </c>
      <c r="H10" s="24">
        <f t="shared" si="2"/>
        <v>67.9</v>
      </c>
      <c r="I10" s="30">
        <v>4</v>
      </c>
      <c r="J10" s="103"/>
    </row>
    <row r="11" ht="30" customHeight="1" spans="1:10">
      <c r="A11" s="110" t="s">
        <v>79</v>
      </c>
      <c r="B11" s="25" t="s">
        <v>71</v>
      </c>
      <c r="C11" s="111" t="s">
        <v>80</v>
      </c>
      <c r="D11" s="26">
        <v>106.5</v>
      </c>
      <c r="E11" s="20">
        <f t="shared" si="0"/>
        <v>26.625</v>
      </c>
      <c r="F11" s="24">
        <v>77</v>
      </c>
      <c r="G11" s="24">
        <f t="shared" si="1"/>
        <v>38.5</v>
      </c>
      <c r="H11" s="24">
        <f t="shared" si="2"/>
        <v>65.125</v>
      </c>
      <c r="I11" s="30">
        <v>5</v>
      </c>
      <c r="J11" s="103"/>
    </row>
    <row r="12" ht="30" customHeight="1" spans="1:10">
      <c r="A12" s="18" t="s">
        <v>81</v>
      </c>
      <c r="B12" s="25" t="s">
        <v>71</v>
      </c>
      <c r="C12" s="25" t="s">
        <v>82</v>
      </c>
      <c r="D12" s="26">
        <v>110.5</v>
      </c>
      <c r="E12" s="20">
        <f t="shared" si="0"/>
        <v>27.625</v>
      </c>
      <c r="F12" s="24">
        <v>0</v>
      </c>
      <c r="G12" s="24">
        <f t="shared" si="1"/>
        <v>0</v>
      </c>
      <c r="H12" s="24">
        <f t="shared" si="2"/>
        <v>27.625</v>
      </c>
      <c r="I12" s="30">
        <v>6</v>
      </c>
      <c r="J12" s="103"/>
    </row>
    <row r="13" ht="30" customHeight="1"/>
    <row r="14" ht="30" customHeight="1"/>
    <row r="15" ht="30" customHeight="1"/>
  </sheetData>
  <sortState ref="A3:J12">
    <sortCondition ref="H3:H12" descending="1"/>
  </sortState>
  <mergeCells count="1">
    <mergeCell ref="A1:J1"/>
  </mergeCells>
  <pageMargins left="0.75" right="0.75" top="0.81" bottom="0.71" header="0.5" footer="0.5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J3" sqref="J3"/>
    </sheetView>
  </sheetViews>
  <sheetFormatPr defaultColWidth="9" defaultRowHeight="14.25" outlineLevelRow="7"/>
  <cols>
    <col min="1" max="1" width="9" style="12"/>
    <col min="2" max="2" width="14" style="12" customWidth="1"/>
    <col min="3" max="3" width="13.875" style="15" customWidth="1"/>
    <col min="4" max="4" width="8.625" style="12" customWidth="1"/>
    <col min="5" max="5" width="8.875" style="12" customWidth="1"/>
    <col min="6" max="6" width="10.125" style="12" customWidth="1"/>
    <col min="7" max="7" width="11.875" style="12" customWidth="1"/>
    <col min="8" max="8" width="10.25" style="12" customWidth="1"/>
    <col min="9" max="9" width="7.375" style="12" customWidth="1"/>
    <col min="10" max="10" width="17.25" style="12" customWidth="1"/>
    <col min="11" max="16384" width="9" style="12"/>
  </cols>
  <sheetData>
    <row r="1" ht="22.5" spans="1:10">
      <c r="A1" s="17" t="s">
        <v>83</v>
      </c>
      <c r="B1" s="17"/>
      <c r="C1" s="17"/>
      <c r="D1" s="17"/>
      <c r="E1" s="17"/>
      <c r="F1" s="17"/>
      <c r="G1" s="17"/>
      <c r="H1" s="17"/>
      <c r="I1" s="17"/>
      <c r="J1" s="17"/>
    </row>
    <row r="2" ht="30" customHeight="1" spans="1:10">
      <c r="A2" s="18" t="s">
        <v>1</v>
      </c>
      <c r="B2" s="18" t="s">
        <v>2</v>
      </c>
      <c r="C2" s="19" t="s">
        <v>3</v>
      </c>
      <c r="D2" s="18" t="s">
        <v>4</v>
      </c>
      <c r="E2" s="20" t="s">
        <v>5</v>
      </c>
      <c r="F2" s="18" t="s">
        <v>6</v>
      </c>
      <c r="G2" s="18" t="s">
        <v>7</v>
      </c>
      <c r="H2" s="28" t="s">
        <v>8</v>
      </c>
      <c r="I2" s="28" t="s">
        <v>9</v>
      </c>
      <c r="J2" s="29" t="s">
        <v>10</v>
      </c>
    </row>
    <row r="3" s="12" customFormat="1" ht="30" customHeight="1" spans="1:10">
      <c r="A3" s="18" t="s">
        <v>84</v>
      </c>
      <c r="B3" s="25" t="s">
        <v>85</v>
      </c>
      <c r="C3" s="25" t="s">
        <v>86</v>
      </c>
      <c r="D3" s="26">
        <v>111</v>
      </c>
      <c r="E3" s="20">
        <f t="shared" ref="E3:E8" si="0">D3*0.25</f>
        <v>27.75</v>
      </c>
      <c r="F3" s="24">
        <v>88.4</v>
      </c>
      <c r="G3" s="24">
        <f t="shared" ref="G3:G8" si="1">F3*0.5</f>
        <v>44.2</v>
      </c>
      <c r="H3" s="24">
        <f t="shared" ref="H3:H8" si="2">E3+G3</f>
        <v>71.95</v>
      </c>
      <c r="I3" s="30">
        <v>1</v>
      </c>
      <c r="J3" s="31" t="s">
        <v>36</v>
      </c>
    </row>
    <row r="4" s="12" customFormat="1" ht="30" customHeight="1" spans="1:10">
      <c r="A4" s="18" t="s">
        <v>87</v>
      </c>
      <c r="B4" s="25" t="s">
        <v>85</v>
      </c>
      <c r="C4" s="25" t="s">
        <v>88</v>
      </c>
      <c r="D4" s="26">
        <v>104</v>
      </c>
      <c r="E4" s="20">
        <f t="shared" si="0"/>
        <v>26</v>
      </c>
      <c r="F4" s="24">
        <v>90.6</v>
      </c>
      <c r="G4" s="24">
        <f t="shared" si="1"/>
        <v>45.3</v>
      </c>
      <c r="H4" s="24">
        <f t="shared" si="2"/>
        <v>71.3</v>
      </c>
      <c r="I4" s="30">
        <v>2</v>
      </c>
      <c r="J4" s="103"/>
    </row>
    <row r="5" s="12" customFormat="1" ht="30" customHeight="1" spans="1:10">
      <c r="A5" s="18" t="s">
        <v>89</v>
      </c>
      <c r="B5" s="25" t="s">
        <v>85</v>
      </c>
      <c r="C5" s="25" t="s">
        <v>90</v>
      </c>
      <c r="D5" s="26">
        <v>98</v>
      </c>
      <c r="E5" s="20">
        <f t="shared" si="0"/>
        <v>24.5</v>
      </c>
      <c r="F5" s="24">
        <v>82.2</v>
      </c>
      <c r="G5" s="24">
        <f t="shared" si="1"/>
        <v>41.1</v>
      </c>
      <c r="H5" s="24">
        <f t="shared" si="2"/>
        <v>65.6</v>
      </c>
      <c r="I5" s="30">
        <v>3</v>
      </c>
      <c r="J5" s="103"/>
    </row>
    <row r="6" ht="30" customHeight="1" spans="1:10">
      <c r="A6" s="18" t="s">
        <v>91</v>
      </c>
      <c r="B6" s="25" t="s">
        <v>92</v>
      </c>
      <c r="C6" s="25" t="s">
        <v>93</v>
      </c>
      <c r="D6" s="26">
        <v>127</v>
      </c>
      <c r="E6" s="20">
        <f t="shared" si="0"/>
        <v>31.75</v>
      </c>
      <c r="F6" s="24">
        <v>89.2</v>
      </c>
      <c r="G6" s="24">
        <f t="shared" si="1"/>
        <v>44.6</v>
      </c>
      <c r="H6" s="24">
        <f t="shared" si="2"/>
        <v>76.35</v>
      </c>
      <c r="I6" s="30">
        <f>RANK(H6,H$3:H$47)</f>
        <v>1</v>
      </c>
      <c r="J6" s="31" t="s">
        <v>47</v>
      </c>
    </row>
    <row r="7" s="12" customFormat="1" ht="30" customHeight="1" spans="1:10">
      <c r="A7" s="18" t="s">
        <v>94</v>
      </c>
      <c r="B7" s="25" t="s">
        <v>92</v>
      </c>
      <c r="C7" s="25" t="s">
        <v>95</v>
      </c>
      <c r="D7" s="26">
        <v>130</v>
      </c>
      <c r="E7" s="20">
        <f t="shared" si="0"/>
        <v>32.5</v>
      </c>
      <c r="F7" s="24">
        <v>86.4</v>
      </c>
      <c r="G7" s="24">
        <f t="shared" si="1"/>
        <v>43.2</v>
      </c>
      <c r="H7" s="24">
        <f t="shared" si="2"/>
        <v>75.7</v>
      </c>
      <c r="I7" s="30">
        <f>RANK(H7,H$3:H$47)</f>
        <v>2</v>
      </c>
      <c r="J7" s="109"/>
    </row>
    <row r="8" s="12" customFormat="1" ht="30" customHeight="1" spans="1:10">
      <c r="A8" s="18" t="s">
        <v>96</v>
      </c>
      <c r="B8" s="25" t="s">
        <v>92</v>
      </c>
      <c r="C8" s="25" t="s">
        <v>97</v>
      </c>
      <c r="D8" s="26">
        <v>126</v>
      </c>
      <c r="E8" s="20">
        <f t="shared" si="0"/>
        <v>31.5</v>
      </c>
      <c r="F8" s="24">
        <v>85.2</v>
      </c>
      <c r="G8" s="24">
        <f t="shared" si="1"/>
        <v>42.6</v>
      </c>
      <c r="H8" s="24">
        <f t="shared" si="2"/>
        <v>74.1</v>
      </c>
      <c r="I8" s="30">
        <f>RANK(H8,H$3:H$47)</f>
        <v>3</v>
      </c>
      <c r="J8" s="109"/>
    </row>
  </sheetData>
  <mergeCells count="1">
    <mergeCell ref="A1:J1"/>
  </mergeCells>
  <pageMargins left="1.25972222222222" right="0.75" top="0.81" bottom="0.71" header="0.5" footer="0.5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workbookViewId="0">
      <selection activeCell="H13" sqref="H13"/>
    </sheetView>
  </sheetViews>
  <sheetFormatPr defaultColWidth="9" defaultRowHeight="14.25"/>
  <cols>
    <col min="1" max="1" width="13.125" style="12" customWidth="1"/>
    <col min="2" max="2" width="18.125" style="12" customWidth="1"/>
    <col min="3" max="3" width="13.875" style="15" customWidth="1"/>
    <col min="4" max="4" width="8.625" style="12" customWidth="1"/>
    <col min="5" max="5" width="12" style="12" customWidth="1"/>
    <col min="6" max="6" width="10.25" style="12" customWidth="1"/>
    <col min="7" max="7" width="12.375" style="12" customWidth="1"/>
    <col min="8" max="8" width="10.25" style="12" customWidth="1"/>
    <col min="9" max="9" width="7.375" style="12" customWidth="1"/>
    <col min="10" max="10" width="15.875" style="12" customWidth="1"/>
    <col min="11" max="16384" width="9" style="12"/>
  </cols>
  <sheetData>
    <row r="1" ht="22.5" spans="1:10">
      <c r="A1" s="17" t="s">
        <v>98</v>
      </c>
      <c r="B1" s="17"/>
      <c r="C1" s="17"/>
      <c r="D1" s="17"/>
      <c r="E1" s="17"/>
      <c r="F1" s="17"/>
      <c r="G1" s="17"/>
      <c r="H1" s="17"/>
      <c r="I1" s="17"/>
      <c r="J1" s="17"/>
    </row>
    <row r="2" ht="30" customHeight="1" spans="1:10">
      <c r="A2" s="18" t="s">
        <v>1</v>
      </c>
      <c r="B2" s="18" t="s">
        <v>2</v>
      </c>
      <c r="C2" s="19" t="s">
        <v>3</v>
      </c>
      <c r="D2" s="18" t="s">
        <v>4</v>
      </c>
      <c r="E2" s="20" t="s">
        <v>5</v>
      </c>
      <c r="F2" s="18" t="s">
        <v>6</v>
      </c>
      <c r="G2" s="18" t="s">
        <v>7</v>
      </c>
      <c r="H2" s="28" t="s">
        <v>8</v>
      </c>
      <c r="I2" s="28" t="s">
        <v>9</v>
      </c>
      <c r="J2" s="29" t="s">
        <v>10</v>
      </c>
    </row>
    <row r="3" ht="30" customHeight="1" spans="1:10">
      <c r="A3" s="18" t="s">
        <v>99</v>
      </c>
      <c r="B3" s="25" t="s">
        <v>100</v>
      </c>
      <c r="C3" s="25" t="s">
        <v>101</v>
      </c>
      <c r="D3" s="26">
        <v>132</v>
      </c>
      <c r="E3" s="20">
        <f t="shared" ref="E3:E6" si="0">D3*0.25</f>
        <v>33</v>
      </c>
      <c r="F3" s="24">
        <v>86.8</v>
      </c>
      <c r="G3" s="24">
        <f t="shared" ref="G3:G6" si="1">F3*0.5</f>
        <v>43.4</v>
      </c>
      <c r="H3" s="24">
        <f t="shared" ref="H3:H6" si="2">E3+G3</f>
        <v>76.4</v>
      </c>
      <c r="I3" s="30">
        <v>1</v>
      </c>
      <c r="J3" s="31" t="s">
        <v>36</v>
      </c>
    </row>
    <row r="4" s="12" customFormat="1" ht="30" customHeight="1" spans="1:10">
      <c r="A4" s="18" t="s">
        <v>102</v>
      </c>
      <c r="B4" s="25" t="s">
        <v>100</v>
      </c>
      <c r="C4" s="25" t="s">
        <v>103</v>
      </c>
      <c r="D4" s="26">
        <v>121</v>
      </c>
      <c r="E4" s="20">
        <f t="shared" si="0"/>
        <v>30.25</v>
      </c>
      <c r="F4" s="24">
        <v>89</v>
      </c>
      <c r="G4" s="24">
        <f t="shared" si="1"/>
        <v>44.5</v>
      </c>
      <c r="H4" s="24">
        <f t="shared" si="2"/>
        <v>74.75</v>
      </c>
      <c r="I4" s="30">
        <v>2</v>
      </c>
      <c r="J4" s="31" t="s">
        <v>36</v>
      </c>
    </row>
    <row r="5" s="12" customFormat="1" ht="30" customHeight="1" spans="1:13">
      <c r="A5" s="18" t="s">
        <v>104</v>
      </c>
      <c r="B5" s="25" t="s">
        <v>100</v>
      </c>
      <c r="C5" s="25" t="s">
        <v>105</v>
      </c>
      <c r="D5" s="26">
        <v>122.5</v>
      </c>
      <c r="E5" s="20">
        <f t="shared" si="0"/>
        <v>30.625</v>
      </c>
      <c r="F5" s="24">
        <v>87.2</v>
      </c>
      <c r="G5" s="24">
        <f t="shared" si="1"/>
        <v>43.6</v>
      </c>
      <c r="H5" s="24">
        <f t="shared" si="2"/>
        <v>74.225</v>
      </c>
      <c r="I5" s="30">
        <v>3</v>
      </c>
      <c r="J5" s="31" t="s">
        <v>36</v>
      </c>
      <c r="M5" s="108"/>
    </row>
    <row r="6" s="12" customFormat="1" ht="30" customHeight="1" spans="1:10">
      <c r="A6" s="18" t="s">
        <v>106</v>
      </c>
      <c r="B6" s="25" t="s">
        <v>100</v>
      </c>
      <c r="C6" s="25" t="s">
        <v>107</v>
      </c>
      <c r="D6" s="26">
        <v>117.5</v>
      </c>
      <c r="E6" s="20">
        <f t="shared" si="0"/>
        <v>29.375</v>
      </c>
      <c r="F6" s="24">
        <v>75.2</v>
      </c>
      <c r="G6" s="24">
        <f t="shared" si="1"/>
        <v>37.6</v>
      </c>
      <c r="H6" s="24">
        <f t="shared" si="2"/>
        <v>66.975</v>
      </c>
      <c r="I6" s="30">
        <v>4</v>
      </c>
      <c r="J6" s="103"/>
    </row>
    <row r="7" s="12" customFormat="1" ht="30" customHeight="1" spans="3:3">
      <c r="C7" s="15"/>
    </row>
    <row r="8" s="12" customFormat="1" ht="30" customHeight="1" spans="3:3">
      <c r="C8" s="15"/>
    </row>
    <row r="9" s="12" customFormat="1" ht="30" customHeight="1" spans="3:3">
      <c r="C9" s="15"/>
    </row>
    <row r="10" s="12" customFormat="1" ht="30" customHeight="1" spans="3:3">
      <c r="C10" s="15"/>
    </row>
    <row r="11" s="12" customFormat="1" ht="30" customHeight="1" spans="3:3">
      <c r="C11" s="15"/>
    </row>
    <row r="12" s="12" customFormat="1" ht="30" customHeight="1" spans="3:3">
      <c r="C12" s="15"/>
    </row>
    <row r="13" s="12" customFormat="1" ht="30" customHeight="1" spans="3:3">
      <c r="C13" s="15"/>
    </row>
  </sheetData>
  <autoFilter ref="A2:J6">
    <sortState ref="A2:J6">
      <sortCondition ref="I2:I6"/>
    </sortState>
    <extLst/>
  </autoFilter>
  <mergeCells count="1">
    <mergeCell ref="A1:J1"/>
  </mergeCells>
  <pageMargins left="0.75" right="0.75" top="0.81" bottom="0.71" header="0.5" footer="0.5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J16" sqref="J16"/>
    </sheetView>
  </sheetViews>
  <sheetFormatPr defaultColWidth="9" defaultRowHeight="14.25"/>
  <cols>
    <col min="1" max="1" width="11.25" style="12" customWidth="1"/>
    <col min="2" max="2" width="17.125" style="12" customWidth="1"/>
    <col min="3" max="3" width="13.875" style="15" customWidth="1"/>
    <col min="4" max="4" width="8.625" style="12" customWidth="1"/>
    <col min="5" max="5" width="8.875" style="12" customWidth="1"/>
    <col min="6" max="6" width="9" style="12" customWidth="1"/>
    <col min="7" max="7" width="11.875" style="12" customWidth="1"/>
    <col min="8" max="8" width="10.25" style="12" customWidth="1"/>
    <col min="9" max="9" width="7.375" style="12" customWidth="1"/>
    <col min="10" max="10" width="17.375" style="12" customWidth="1"/>
    <col min="11" max="16384" width="9" style="12"/>
  </cols>
  <sheetData>
    <row r="1" ht="22.5" spans="1:10">
      <c r="A1" s="17" t="s">
        <v>108</v>
      </c>
      <c r="B1" s="17"/>
      <c r="C1" s="17"/>
      <c r="D1" s="17"/>
      <c r="E1" s="17"/>
      <c r="F1" s="17"/>
      <c r="G1" s="17"/>
      <c r="H1" s="17"/>
      <c r="I1" s="17"/>
      <c r="J1" s="17"/>
    </row>
    <row r="2" ht="30" customHeight="1" spans="1:10">
      <c r="A2" s="18" t="s">
        <v>1</v>
      </c>
      <c r="B2" s="18" t="s">
        <v>2</v>
      </c>
      <c r="C2" s="19" t="s">
        <v>3</v>
      </c>
      <c r="D2" s="18" t="s">
        <v>4</v>
      </c>
      <c r="E2" s="20" t="s">
        <v>5</v>
      </c>
      <c r="F2" s="18" t="s">
        <v>6</v>
      </c>
      <c r="G2" s="18" t="s">
        <v>7</v>
      </c>
      <c r="H2" s="28" t="s">
        <v>8</v>
      </c>
      <c r="I2" s="28" t="s">
        <v>9</v>
      </c>
      <c r="J2" s="29" t="s">
        <v>10</v>
      </c>
    </row>
    <row r="3" ht="30" customHeight="1" spans="1:10">
      <c r="A3" s="18" t="s">
        <v>109</v>
      </c>
      <c r="B3" s="25" t="s">
        <v>110</v>
      </c>
      <c r="C3" s="25" t="s">
        <v>111</v>
      </c>
      <c r="D3" s="26">
        <v>100</v>
      </c>
      <c r="E3" s="20">
        <f>D3*0.25</f>
        <v>25</v>
      </c>
      <c r="F3" s="24">
        <v>87</v>
      </c>
      <c r="G3" s="24">
        <f>F3*0.5</f>
        <v>43.5</v>
      </c>
      <c r="H3" s="24">
        <f>E3+G3</f>
        <v>68.5</v>
      </c>
      <c r="I3" s="30">
        <v>1</v>
      </c>
      <c r="J3" s="31" t="s">
        <v>36</v>
      </c>
    </row>
    <row r="4" s="12" customFormat="1" ht="30" customHeight="1" spans="1:10">
      <c r="A4" s="18" t="s">
        <v>112</v>
      </c>
      <c r="B4" s="25" t="s">
        <v>113</v>
      </c>
      <c r="C4" s="25" t="s">
        <v>114</v>
      </c>
      <c r="D4" s="26">
        <v>77.5</v>
      </c>
      <c r="E4" s="20">
        <f>D4*0.25</f>
        <v>19.375</v>
      </c>
      <c r="F4" s="24">
        <v>80.2</v>
      </c>
      <c r="G4" s="24">
        <f>F4*0.5</f>
        <v>40.1</v>
      </c>
      <c r="H4" s="24">
        <f>E4+G4</f>
        <v>59.475</v>
      </c>
      <c r="I4" s="30">
        <v>1</v>
      </c>
      <c r="J4" s="31" t="s">
        <v>47</v>
      </c>
    </row>
    <row r="5" s="12" customFormat="1" ht="30" customHeight="1" spans="3:3">
      <c r="C5" s="15"/>
    </row>
    <row r="6" s="12" customFormat="1" ht="30" customHeight="1" spans="3:3">
      <c r="C6" s="15"/>
    </row>
    <row r="7" s="12" customFormat="1" ht="30" customHeight="1" spans="3:3">
      <c r="C7" s="15"/>
    </row>
    <row r="8" s="12" customFormat="1" ht="30" customHeight="1" spans="3:3">
      <c r="C8" s="15"/>
    </row>
    <row r="9" s="12" customFormat="1" ht="30" customHeight="1" spans="3:3">
      <c r="C9" s="15"/>
    </row>
  </sheetData>
  <mergeCells count="1">
    <mergeCell ref="A1:J1"/>
  </mergeCells>
  <pageMargins left="0.75" right="0.75" top="0.81" bottom="0.71" header="0.5" footer="0.5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selection activeCell="J13" sqref="J13"/>
    </sheetView>
  </sheetViews>
  <sheetFormatPr defaultColWidth="9" defaultRowHeight="14.25"/>
  <cols>
    <col min="1" max="1" width="12.25" style="12" customWidth="1"/>
    <col min="2" max="2" width="17.25" style="12" customWidth="1"/>
    <col min="3" max="3" width="13.875" style="15" customWidth="1"/>
    <col min="4" max="4" width="8.625" style="12" customWidth="1"/>
    <col min="5" max="5" width="8.875" style="12" customWidth="1"/>
    <col min="6" max="6" width="8" style="12" customWidth="1"/>
    <col min="7" max="7" width="10.5" style="12" customWidth="1"/>
    <col min="8" max="8" width="10.25" style="12" customWidth="1"/>
    <col min="9" max="9" width="7.375" style="12" customWidth="1"/>
    <col min="10" max="10" width="16.125" style="12" customWidth="1"/>
    <col min="11" max="16384" width="9" style="12"/>
  </cols>
  <sheetData>
    <row r="1" ht="22.5" spans="1:10">
      <c r="A1" s="17" t="s">
        <v>115</v>
      </c>
      <c r="B1" s="17"/>
      <c r="C1" s="17"/>
      <c r="D1" s="17"/>
      <c r="E1" s="17"/>
      <c r="F1" s="17"/>
      <c r="G1" s="17"/>
      <c r="H1" s="17"/>
      <c r="I1" s="17"/>
      <c r="J1" s="17"/>
    </row>
    <row r="2" ht="30" customHeight="1" spans="1:10">
      <c r="A2" s="18" t="s">
        <v>1</v>
      </c>
      <c r="B2" s="18" t="s">
        <v>2</v>
      </c>
      <c r="C2" s="19" t="s">
        <v>3</v>
      </c>
      <c r="D2" s="18" t="s">
        <v>4</v>
      </c>
      <c r="E2" s="20" t="s">
        <v>5</v>
      </c>
      <c r="F2" s="18" t="s">
        <v>6</v>
      </c>
      <c r="G2" s="18" t="s">
        <v>7</v>
      </c>
      <c r="H2" s="28" t="s">
        <v>8</v>
      </c>
      <c r="I2" s="28" t="s">
        <v>9</v>
      </c>
      <c r="J2" s="29" t="s">
        <v>10</v>
      </c>
    </row>
    <row r="3" ht="30" customHeight="1" spans="1:10">
      <c r="A3" s="18" t="s">
        <v>116</v>
      </c>
      <c r="B3" s="25" t="s">
        <v>117</v>
      </c>
      <c r="C3" s="25" t="s">
        <v>118</v>
      </c>
      <c r="D3" s="26">
        <v>144.5</v>
      </c>
      <c r="E3" s="20">
        <f t="shared" ref="E3:E8" si="0">D3*0.25</f>
        <v>36.125</v>
      </c>
      <c r="F3" s="106" t="s">
        <v>119</v>
      </c>
      <c r="G3" s="24">
        <f t="shared" ref="G3:G8" si="1">F3*0.5</f>
        <v>42.9</v>
      </c>
      <c r="H3" s="24">
        <f t="shared" ref="H3:H8" si="2">E3+G3</f>
        <v>79.025</v>
      </c>
      <c r="I3" s="30">
        <v>1</v>
      </c>
      <c r="J3" s="107" t="s">
        <v>47</v>
      </c>
    </row>
    <row r="4" s="12" customFormat="1" ht="30" customHeight="1" spans="1:10">
      <c r="A4" s="18" t="s">
        <v>120</v>
      </c>
      <c r="B4" s="25" t="s">
        <v>117</v>
      </c>
      <c r="C4" s="25" t="s">
        <v>121</v>
      </c>
      <c r="D4" s="26">
        <v>133.5</v>
      </c>
      <c r="E4" s="20">
        <f t="shared" si="0"/>
        <v>33.375</v>
      </c>
      <c r="F4" s="106">
        <v>88.8</v>
      </c>
      <c r="G4" s="24">
        <f t="shared" si="1"/>
        <v>44.4</v>
      </c>
      <c r="H4" s="24">
        <f t="shared" si="2"/>
        <v>77.775</v>
      </c>
      <c r="I4" s="30">
        <v>2</v>
      </c>
      <c r="J4" s="107" t="s">
        <v>47</v>
      </c>
    </row>
    <row r="5" s="12" customFormat="1" ht="30" customHeight="1" spans="1:10">
      <c r="A5" s="18" t="s">
        <v>122</v>
      </c>
      <c r="B5" s="25" t="s">
        <v>117</v>
      </c>
      <c r="C5" s="25" t="s">
        <v>123</v>
      </c>
      <c r="D5" s="26">
        <v>136.5</v>
      </c>
      <c r="E5" s="20">
        <f t="shared" si="0"/>
        <v>34.125</v>
      </c>
      <c r="F5" s="106" t="s">
        <v>124</v>
      </c>
      <c r="G5" s="24">
        <f t="shared" si="1"/>
        <v>42.7</v>
      </c>
      <c r="H5" s="24">
        <f t="shared" si="2"/>
        <v>76.825</v>
      </c>
      <c r="I5" s="30">
        <v>3</v>
      </c>
      <c r="J5" s="103"/>
    </row>
    <row r="6" s="12" customFormat="1" ht="30" customHeight="1" spans="1:10">
      <c r="A6" s="18" t="s">
        <v>125</v>
      </c>
      <c r="B6" s="25" t="s">
        <v>117</v>
      </c>
      <c r="C6" s="25" t="s">
        <v>126</v>
      </c>
      <c r="D6" s="26">
        <v>134.5</v>
      </c>
      <c r="E6" s="20">
        <f t="shared" si="0"/>
        <v>33.625</v>
      </c>
      <c r="F6" s="106">
        <v>83.6</v>
      </c>
      <c r="G6" s="24">
        <f t="shared" si="1"/>
        <v>41.8</v>
      </c>
      <c r="H6" s="24">
        <f t="shared" si="2"/>
        <v>75.425</v>
      </c>
      <c r="I6" s="30">
        <v>4</v>
      </c>
      <c r="J6" s="103"/>
    </row>
    <row r="7" s="12" customFormat="1" ht="30" customHeight="1" spans="1:10">
      <c r="A7" s="18" t="s">
        <v>127</v>
      </c>
      <c r="B7" s="25" t="s">
        <v>117</v>
      </c>
      <c r="C7" s="25" t="s">
        <v>128</v>
      </c>
      <c r="D7" s="26">
        <v>117.5</v>
      </c>
      <c r="E7" s="20">
        <f t="shared" si="0"/>
        <v>29.375</v>
      </c>
      <c r="F7" s="106" t="s">
        <v>129</v>
      </c>
      <c r="G7" s="24">
        <f t="shared" si="1"/>
        <v>43.9</v>
      </c>
      <c r="H7" s="24">
        <f t="shared" si="2"/>
        <v>73.275</v>
      </c>
      <c r="I7" s="30">
        <v>5</v>
      </c>
      <c r="J7" s="107"/>
    </row>
    <row r="8" s="12" customFormat="1" ht="30" customHeight="1" spans="1:10">
      <c r="A8" s="18" t="s">
        <v>130</v>
      </c>
      <c r="B8" s="25" t="s">
        <v>131</v>
      </c>
      <c r="C8" s="25" t="s">
        <v>132</v>
      </c>
      <c r="D8" s="26" t="s">
        <v>133</v>
      </c>
      <c r="E8" s="20">
        <f t="shared" si="0"/>
        <v>29.125</v>
      </c>
      <c r="F8" s="106" t="s">
        <v>134</v>
      </c>
      <c r="G8" s="24">
        <f t="shared" si="1"/>
        <v>41.1</v>
      </c>
      <c r="H8" s="24">
        <f t="shared" si="2"/>
        <v>70.225</v>
      </c>
      <c r="I8" s="30">
        <v>1</v>
      </c>
      <c r="J8" s="107" t="s">
        <v>36</v>
      </c>
    </row>
    <row r="9" s="12" customFormat="1" ht="30" customHeight="1" spans="3:3">
      <c r="C9" s="15"/>
    </row>
    <row r="10" s="12" customFormat="1" ht="30" customHeight="1" spans="3:3">
      <c r="C10" s="15"/>
    </row>
    <row r="11" s="12" customFormat="1" ht="30" customHeight="1" spans="3:3">
      <c r="C11" s="15"/>
    </row>
    <row r="12" s="12" customFormat="1" ht="30" customHeight="1" spans="3:3">
      <c r="C12" s="15"/>
    </row>
    <row r="13" s="12" customFormat="1" ht="30" customHeight="1" spans="3:3">
      <c r="C13" s="15"/>
    </row>
  </sheetData>
  <mergeCells count="1">
    <mergeCell ref="A1:J1"/>
  </mergeCells>
  <pageMargins left="0.75" right="0.75" top="0.81" bottom="0.71" header="0.5" footer="0.5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N21" sqref="N21"/>
    </sheetView>
  </sheetViews>
  <sheetFormatPr defaultColWidth="9" defaultRowHeight="14.25" outlineLevelRow="5"/>
  <cols>
    <col min="1" max="1" width="9" style="12"/>
    <col min="2" max="2" width="14" style="12" customWidth="1"/>
    <col min="3" max="3" width="13.875" style="15" customWidth="1"/>
    <col min="4" max="4" width="8.625" style="12" customWidth="1"/>
    <col min="5" max="5" width="8.875" style="12" customWidth="1"/>
    <col min="6" max="6" width="8.625" style="12" customWidth="1"/>
    <col min="7" max="7" width="11.875" style="12" customWidth="1"/>
    <col min="8" max="8" width="10.25" style="12" customWidth="1"/>
    <col min="9" max="9" width="7.375" style="12" customWidth="1"/>
    <col min="10" max="10" width="15.5" style="12" customWidth="1"/>
    <col min="11" max="16384" width="9" style="12"/>
  </cols>
  <sheetData>
    <row r="1" ht="22.5" spans="1:10">
      <c r="A1" s="17" t="s">
        <v>135</v>
      </c>
      <c r="B1" s="17"/>
      <c r="C1" s="17"/>
      <c r="D1" s="17"/>
      <c r="E1" s="17"/>
      <c r="F1" s="17"/>
      <c r="G1" s="17"/>
      <c r="H1" s="17"/>
      <c r="I1" s="17"/>
      <c r="J1" s="17"/>
    </row>
    <row r="2" ht="30" customHeight="1" spans="1:10">
      <c r="A2" s="18" t="s">
        <v>1</v>
      </c>
      <c r="B2" s="18" t="s">
        <v>2</v>
      </c>
      <c r="C2" s="19" t="s">
        <v>3</v>
      </c>
      <c r="D2" s="18" t="s">
        <v>4</v>
      </c>
      <c r="E2" s="20" t="s">
        <v>5</v>
      </c>
      <c r="F2" s="18" t="s">
        <v>6</v>
      </c>
      <c r="G2" s="18" t="s">
        <v>7</v>
      </c>
      <c r="H2" s="28" t="s">
        <v>8</v>
      </c>
      <c r="I2" s="28" t="s">
        <v>9</v>
      </c>
      <c r="J2" s="29" t="s">
        <v>10</v>
      </c>
    </row>
    <row r="3" ht="30" customHeight="1" spans="1:10">
      <c r="A3" s="18" t="s">
        <v>136</v>
      </c>
      <c r="B3" s="25" t="s">
        <v>137</v>
      </c>
      <c r="C3" s="25" t="s">
        <v>138</v>
      </c>
      <c r="D3" s="26">
        <v>107</v>
      </c>
      <c r="E3" s="20">
        <f t="shared" ref="E3:E6" si="0">D3*0.2</f>
        <v>21.4</v>
      </c>
      <c r="F3" s="24">
        <v>82.55</v>
      </c>
      <c r="G3" s="24">
        <f t="shared" ref="G3:G6" si="1">F3*0.6</f>
        <v>49.53</v>
      </c>
      <c r="H3" s="24">
        <f t="shared" ref="H3:H6" si="2">E3+G3</f>
        <v>70.93</v>
      </c>
      <c r="I3" s="56">
        <f>RANK(H3,H$3:H$50)</f>
        <v>1</v>
      </c>
      <c r="J3" s="31" t="s">
        <v>36</v>
      </c>
    </row>
    <row r="4" s="12" customFormat="1" ht="30" customHeight="1" spans="1:10">
      <c r="A4" s="18" t="s">
        <v>139</v>
      </c>
      <c r="B4" s="25" t="s">
        <v>137</v>
      </c>
      <c r="C4" s="25" t="s">
        <v>140</v>
      </c>
      <c r="D4" s="26">
        <v>93.5</v>
      </c>
      <c r="E4" s="20">
        <f t="shared" si="0"/>
        <v>18.7</v>
      </c>
      <c r="F4" s="24">
        <v>81.15</v>
      </c>
      <c r="G4" s="24">
        <f t="shared" si="1"/>
        <v>48.69</v>
      </c>
      <c r="H4" s="24">
        <f t="shared" si="2"/>
        <v>67.39</v>
      </c>
      <c r="I4" s="56">
        <f>RANK(H4,H$3:H$50)</f>
        <v>2</v>
      </c>
      <c r="J4" s="103"/>
    </row>
    <row r="5" s="12" customFormat="1" ht="30" customHeight="1" spans="1:10">
      <c r="A5" s="18" t="s">
        <v>141</v>
      </c>
      <c r="B5" s="25" t="s">
        <v>137</v>
      </c>
      <c r="C5" s="25" t="s">
        <v>142</v>
      </c>
      <c r="D5" s="26">
        <v>99</v>
      </c>
      <c r="E5" s="20">
        <f t="shared" si="0"/>
        <v>19.8</v>
      </c>
      <c r="F5" s="24">
        <v>75.8</v>
      </c>
      <c r="G5" s="24">
        <f t="shared" si="1"/>
        <v>45.48</v>
      </c>
      <c r="H5" s="24">
        <f t="shared" si="2"/>
        <v>65.28</v>
      </c>
      <c r="I5" s="56">
        <f>RANK(H5,H$3:H$50)</f>
        <v>3</v>
      </c>
      <c r="J5" s="103"/>
    </row>
    <row r="6" s="12" customFormat="1" ht="30" customHeight="1" spans="1:10">
      <c r="A6" s="18" t="s">
        <v>143</v>
      </c>
      <c r="B6" s="25" t="s">
        <v>137</v>
      </c>
      <c r="C6" s="25" t="s">
        <v>144</v>
      </c>
      <c r="D6" s="26">
        <v>107</v>
      </c>
      <c r="E6" s="20">
        <f t="shared" si="0"/>
        <v>21.4</v>
      </c>
      <c r="F6" s="24"/>
      <c r="G6" s="24">
        <f t="shared" si="1"/>
        <v>0</v>
      </c>
      <c r="H6" s="24">
        <f t="shared" si="2"/>
        <v>21.4</v>
      </c>
      <c r="I6" s="56">
        <f>RANK(H6,H$3:H$50)</f>
        <v>4</v>
      </c>
      <c r="J6" s="103"/>
    </row>
  </sheetData>
  <mergeCells count="1">
    <mergeCell ref="A1:J1"/>
  </mergeCells>
  <pageMargins left="0.75" right="0.75" top="0.81" bottom="0.7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35</vt:i4>
      </vt:variant>
    </vt:vector>
  </HeadingPairs>
  <TitlesOfParts>
    <vt:vector size="35" baseType="lpstr">
      <vt:lpstr>高中语文</vt:lpstr>
      <vt:lpstr>高中技术</vt:lpstr>
      <vt:lpstr>高中心理健康</vt:lpstr>
      <vt:lpstr>高中数学</vt:lpstr>
      <vt:lpstr>高中政治</vt:lpstr>
      <vt:lpstr>高中物理</vt:lpstr>
      <vt:lpstr>高中生物</vt:lpstr>
      <vt:lpstr>高中化学</vt:lpstr>
      <vt:lpstr>高中体育</vt:lpstr>
      <vt:lpstr>初中语文</vt:lpstr>
      <vt:lpstr>初中数学</vt:lpstr>
      <vt:lpstr>初中英语</vt:lpstr>
      <vt:lpstr>初中物理</vt:lpstr>
      <vt:lpstr>初中化学</vt:lpstr>
      <vt:lpstr>初中政治 </vt:lpstr>
      <vt:lpstr>初中历史</vt:lpstr>
      <vt:lpstr>初中地理</vt:lpstr>
      <vt:lpstr>初中生物</vt:lpstr>
      <vt:lpstr>小学语文（丁江）</vt:lpstr>
      <vt:lpstr>小学语文（水南)</vt:lpstr>
      <vt:lpstr>小学语文（黄桥)</vt:lpstr>
      <vt:lpstr>小学数学（丁江）</vt:lpstr>
      <vt:lpstr>小学数学（水南)</vt:lpstr>
      <vt:lpstr>小学数学（黄桥)</vt:lpstr>
      <vt:lpstr>小学英语</vt:lpstr>
      <vt:lpstr>小学道德与法治</vt:lpstr>
      <vt:lpstr>小学综合实践</vt:lpstr>
      <vt:lpstr>小学音乐</vt:lpstr>
      <vt:lpstr>小学美术</vt:lpstr>
      <vt:lpstr>小学体育</vt:lpstr>
      <vt:lpstr>小学科学</vt:lpstr>
      <vt:lpstr>县城幼儿园</vt:lpstr>
      <vt:lpstr>县城小区幼儿园</vt:lpstr>
      <vt:lpstr>乡镇幼儿园 </vt:lpstr>
      <vt:lpstr>三定向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WPS_1559614458</cp:lastModifiedBy>
  <dcterms:created xsi:type="dcterms:W3CDTF">1996-12-17T01:32:00Z</dcterms:created>
  <cp:lastPrinted>2020-08-19T11:32:00Z</cp:lastPrinted>
  <dcterms:modified xsi:type="dcterms:W3CDTF">2020-08-20T09:49:50Z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