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240" windowHeight="11940" tabRatio="772"/>
  </bookViews>
  <sheets>
    <sheet name="非音体美科目" sheetId="29" r:id="rId1"/>
    <sheet name="音体美" sheetId="10" r:id="rId2"/>
  </sheets>
  <definedNames>
    <definedName name="_xlnm.Print_Titles" localSheetId="0">非音体美科目!$1:$4</definedName>
    <definedName name="_xlnm.Print_Titles" localSheetId="1">音体美!$1:$4</definedName>
  </definedNames>
  <calcPr calcId="125725"/>
</workbook>
</file>

<file path=xl/calcChain.xml><?xml version="1.0" encoding="utf-8"?>
<calcChain xmlns="http://schemas.openxmlformats.org/spreadsheetml/2006/main">
  <c r="H53" i="29"/>
  <c r="I53" s="1"/>
  <c r="G53"/>
  <c r="E53"/>
  <c r="H52"/>
  <c r="I52" s="1"/>
  <c r="G52"/>
  <c r="E52"/>
  <c r="H51"/>
  <c r="I51" s="1"/>
  <c r="G51"/>
  <c r="E51"/>
  <c r="H50"/>
  <c r="I50" s="1"/>
  <c r="G50"/>
  <c r="E50"/>
  <c r="H49"/>
  <c r="I49" s="1"/>
  <c r="G49"/>
  <c r="E49"/>
  <c r="G42"/>
  <c r="E42"/>
  <c r="H42" s="1"/>
  <c r="G41"/>
  <c r="E41"/>
  <c r="G40"/>
  <c r="E40"/>
  <c r="H40" s="1"/>
  <c r="G39"/>
  <c r="E39"/>
  <c r="G38"/>
  <c r="E38"/>
  <c r="H38" s="1"/>
  <c r="G37"/>
  <c r="E37"/>
  <c r="G36"/>
  <c r="E36"/>
  <c r="H36" s="1"/>
  <c r="G35"/>
  <c r="E35"/>
  <c r="G34"/>
  <c r="E34"/>
  <c r="H34" s="1"/>
  <c r="G33"/>
  <c r="E33"/>
  <c r="G32"/>
  <c r="E32"/>
  <c r="H32" s="1"/>
  <c r="G31"/>
  <c r="E31"/>
  <c r="G30"/>
  <c r="E30"/>
  <c r="H30" s="1"/>
  <c r="G29"/>
  <c r="E29"/>
  <c r="G28"/>
  <c r="E28"/>
  <c r="H28" s="1"/>
  <c r="G27"/>
  <c r="E27"/>
  <c r="G26"/>
  <c r="E26"/>
  <c r="H26" s="1"/>
  <c r="G25"/>
  <c r="E25"/>
  <c r="G24"/>
  <c r="E24"/>
  <c r="H24" s="1"/>
  <c r="G23"/>
  <c r="E23"/>
  <c r="G22"/>
  <c r="E22"/>
  <c r="H22" s="1"/>
  <c r="G21"/>
  <c r="E21"/>
  <c r="G20"/>
  <c r="E20"/>
  <c r="H20" s="1"/>
  <c r="G19"/>
  <c r="E19"/>
  <c r="G18"/>
  <c r="E18"/>
  <c r="H18" s="1"/>
  <c r="G17"/>
  <c r="E17"/>
  <c r="G26" i="10"/>
  <c r="E26"/>
  <c r="G31"/>
  <c r="E31"/>
  <c r="H31" s="1"/>
  <c r="G29"/>
  <c r="E29"/>
  <c r="H29" s="1"/>
  <c r="G27"/>
  <c r="E27"/>
  <c r="H27" s="1"/>
  <c r="G28"/>
  <c r="E28"/>
  <c r="G30"/>
  <c r="E30"/>
  <c r="H30" s="1"/>
  <c r="G18"/>
  <c r="E18"/>
  <c r="G16"/>
  <c r="E16"/>
  <c r="H16" s="1"/>
  <c r="G17"/>
  <c r="H17" s="1"/>
  <c r="E17"/>
  <c r="G23"/>
  <c r="E23"/>
  <c r="G20"/>
  <c r="E20"/>
  <c r="H20" s="1"/>
  <c r="G25"/>
  <c r="E25"/>
  <c r="G22"/>
  <c r="E22"/>
  <c r="H22"/>
  <c r="G19"/>
  <c r="E19"/>
  <c r="G21"/>
  <c r="E21"/>
  <c r="H21" s="1"/>
  <c r="G24"/>
  <c r="E24"/>
  <c r="G5"/>
  <c r="E5"/>
  <c r="H5" s="1"/>
  <c r="G12"/>
  <c r="E12"/>
  <c r="G13"/>
  <c r="E13"/>
  <c r="H13" s="1"/>
  <c r="G7"/>
  <c r="E7"/>
  <c r="H7" s="1"/>
  <c r="G6"/>
  <c r="E6"/>
  <c r="G14"/>
  <c r="E14"/>
  <c r="H14" s="1"/>
  <c r="G9"/>
  <c r="E9"/>
  <c r="H9" s="1"/>
  <c r="G15"/>
  <c r="E15"/>
  <c r="H15" s="1"/>
  <c r="G8"/>
  <c r="E8"/>
  <c r="G10"/>
  <c r="E10"/>
  <c r="H10" s="1"/>
  <c r="G11"/>
  <c r="H11" s="1"/>
  <c r="E11"/>
  <c r="E54" i="29"/>
  <c r="H54" s="1"/>
  <c r="I54" s="1"/>
  <c r="G54"/>
  <c r="E44"/>
  <c r="H44" s="1"/>
  <c r="G44"/>
  <c r="E43"/>
  <c r="G43"/>
  <c r="E46"/>
  <c r="H46" s="1"/>
  <c r="G46"/>
  <c r="E45"/>
  <c r="G45"/>
  <c r="E47"/>
  <c r="H47" s="1"/>
  <c r="G47"/>
  <c r="E48"/>
  <c r="G48"/>
  <c r="H48" s="1"/>
  <c r="E9"/>
  <c r="H9" s="1"/>
  <c r="G9"/>
  <c r="E5"/>
  <c r="G5"/>
  <c r="H5" s="1"/>
  <c r="E7"/>
  <c r="H7" s="1"/>
  <c r="G7"/>
  <c r="E6"/>
  <c r="H6" s="1"/>
  <c r="G6"/>
  <c r="E8"/>
  <c r="H8" s="1"/>
  <c r="G8"/>
  <c r="E10"/>
  <c r="G10"/>
  <c r="E11"/>
  <c r="G11"/>
  <c r="H11"/>
  <c r="E13"/>
  <c r="H13" s="1"/>
  <c r="G13"/>
  <c r="E12"/>
  <c r="G12"/>
  <c r="E14"/>
  <c r="G14"/>
  <c r="E15"/>
  <c r="G15"/>
  <c r="H15" s="1"/>
  <c r="E16"/>
  <c r="H16" s="1"/>
  <c r="G16"/>
  <c r="H10" l="1"/>
  <c r="I10" s="1"/>
  <c r="H19"/>
  <c r="H21"/>
  <c r="H25"/>
  <c r="H29"/>
  <c r="I29" s="1"/>
  <c r="H35"/>
  <c r="H12"/>
  <c r="H45"/>
  <c r="H43"/>
  <c r="I43" s="1"/>
  <c r="H14"/>
  <c r="H17"/>
  <c r="H23"/>
  <c r="I21" s="1"/>
  <c r="H27"/>
  <c r="I27" s="1"/>
  <c r="H31"/>
  <c r="H33"/>
  <c r="H37"/>
  <c r="I37" s="1"/>
  <c r="H39"/>
  <c r="H41"/>
  <c r="H6" i="10"/>
  <c r="I10" s="1"/>
  <c r="H25"/>
  <c r="H26"/>
  <c r="I29" s="1"/>
  <c r="H8"/>
  <c r="I12" s="1"/>
  <c r="H12"/>
  <c r="H24"/>
  <c r="H19"/>
  <c r="I18" s="1"/>
  <c r="H18"/>
  <c r="I22" s="1"/>
  <c r="H28"/>
  <c r="I30"/>
  <c r="H23"/>
  <c r="I23" s="1"/>
  <c r="I20" i="29"/>
  <c r="I30"/>
  <c r="I38"/>
  <c r="I28"/>
  <c r="I35"/>
  <c r="I27" i="10"/>
  <c r="I16" i="29"/>
  <c r="I6" i="10"/>
  <c r="I26"/>
  <c r="I47" i="29"/>
  <c r="I8" i="10"/>
  <c r="I9"/>
  <c r="I19"/>
  <c r="I5"/>
  <c r="I13"/>
  <c r="I6" i="29"/>
  <c r="I11" i="10"/>
  <c r="I20"/>
  <c r="I5" i="29" l="1"/>
  <c r="I8"/>
  <c r="I41"/>
  <c r="I40"/>
  <c r="I32"/>
  <c r="I22"/>
  <c r="I39"/>
  <c r="I13"/>
  <c r="I19"/>
  <c r="I46"/>
  <c r="I14"/>
  <c r="I12"/>
  <c r="I48"/>
  <c r="I9"/>
  <c r="I34"/>
  <c r="I24"/>
  <c r="I25"/>
  <c r="I31"/>
  <c r="I11"/>
  <c r="I7"/>
  <c r="I44"/>
  <c r="I33"/>
  <c r="I23"/>
  <c r="I36"/>
  <c r="I26"/>
  <c r="I18"/>
  <c r="I17"/>
  <c r="I45"/>
  <c r="I15"/>
  <c r="I42"/>
  <c r="I17" i="10"/>
  <c r="I21"/>
  <c r="I31"/>
  <c r="I14"/>
  <c r="I15"/>
  <c r="I28"/>
  <c r="I25"/>
  <c r="I7"/>
  <c r="I16"/>
  <c r="I24"/>
</calcChain>
</file>

<file path=xl/sharedStrings.xml><?xml version="1.0" encoding="utf-8"?>
<sst xmlns="http://schemas.openxmlformats.org/spreadsheetml/2006/main" count="311" uniqueCount="192">
  <si>
    <t>面试组别</t>
  </si>
  <si>
    <t>姓名</t>
  </si>
  <si>
    <t>身份证号</t>
  </si>
  <si>
    <t>笔试得分</t>
  </si>
  <si>
    <t>换算后                                                                                                                                                  笔试成绩</t>
  </si>
  <si>
    <t>面试得分</t>
  </si>
  <si>
    <t>换算后                                                                                                                                                  面试成绩</t>
  </si>
  <si>
    <t>最后              成绩</t>
  </si>
  <si>
    <t>排名</t>
  </si>
  <si>
    <t>备注</t>
  </si>
  <si>
    <t>甲</t>
  </si>
  <si>
    <t>乙</t>
  </si>
  <si>
    <t>丁</t>
  </si>
  <si>
    <t>2＝1×20%</t>
  </si>
  <si>
    <t>4＝3×50%</t>
  </si>
  <si>
    <t>5＝2+4</t>
  </si>
  <si>
    <t>杨敏</t>
  </si>
  <si>
    <t>徐皓萍</t>
  </si>
  <si>
    <t>初中语文</t>
  </si>
  <si>
    <t>张思佳</t>
  </si>
  <si>
    <t>初中数学</t>
  </si>
  <si>
    <t>初中英语</t>
  </si>
  <si>
    <t>皮滢</t>
  </si>
  <si>
    <t>何嘉欣</t>
  </si>
  <si>
    <t>初中物理</t>
  </si>
  <si>
    <t>洪云辉</t>
  </si>
  <si>
    <t>最后成绩</t>
  </si>
  <si>
    <t>2＝1×16%</t>
  </si>
  <si>
    <t>4＝3×60%</t>
  </si>
  <si>
    <t>初中音乐</t>
  </si>
  <si>
    <t>邹婷</t>
  </si>
  <si>
    <t>初中美术</t>
  </si>
  <si>
    <t xml:space="preserve">    根据2023年江西省、新干县教师招聘相应公告中有关招聘计划、成绩合成及确定入闱体检对象的规定，现将考生最后成绩及入闱体检对象等有关事项，公示如下：</t>
    <phoneticPr fontId="30" type="noConversion"/>
  </si>
  <si>
    <t>初中道德与法治</t>
  </si>
  <si>
    <t>李思婷</t>
  </si>
  <si>
    <t>乐咏雯</t>
  </si>
  <si>
    <t>皮香艳</t>
  </si>
  <si>
    <t>周云平</t>
  </si>
  <si>
    <t>李小健</t>
  </si>
  <si>
    <t>岗位名称</t>
    <phoneticPr fontId="30" type="noConversion"/>
  </si>
  <si>
    <t>初中历史</t>
  </si>
  <si>
    <t>李彪珍</t>
  </si>
  <si>
    <t>张婧茹</t>
  </si>
  <si>
    <t>周敏</t>
  </si>
  <si>
    <t>刘娣</t>
  </si>
  <si>
    <t>皮琦星</t>
  </si>
  <si>
    <t>万敏睿</t>
  </si>
  <si>
    <t>黄丽娟</t>
  </si>
  <si>
    <t>初中生物</t>
  </si>
  <si>
    <t>曾欣</t>
  </si>
  <si>
    <t>陈瑞</t>
  </si>
  <si>
    <t>彭龙根</t>
  </si>
  <si>
    <t>黄婷婷</t>
  </si>
  <si>
    <t>龚勋</t>
  </si>
  <si>
    <t>周桂琳</t>
  </si>
  <si>
    <t>彭谊</t>
  </si>
  <si>
    <t>张文意</t>
  </si>
  <si>
    <t>胡清萍</t>
  </si>
  <si>
    <t>周倩</t>
  </si>
  <si>
    <t>胡欣</t>
  </si>
  <si>
    <t>唐文希</t>
  </si>
  <si>
    <t>姚丁苹</t>
  </si>
  <si>
    <t>胡晓</t>
  </si>
  <si>
    <t>姚婷</t>
  </si>
  <si>
    <t>初中体育与健康</t>
  </si>
  <si>
    <t>刘睿昕</t>
  </si>
  <si>
    <t>魏雨聪</t>
  </si>
  <si>
    <t>杜志豪</t>
  </si>
  <si>
    <t>黄雅云</t>
  </si>
  <si>
    <t>屠然</t>
  </si>
  <si>
    <t>曾昭好</t>
  </si>
  <si>
    <t>郭宇晴</t>
  </si>
  <si>
    <t>张绍武</t>
  </si>
  <si>
    <t>胡春艳</t>
  </si>
  <si>
    <t>刘弦</t>
  </si>
  <si>
    <t>王京燕</t>
  </si>
  <si>
    <t>姚志林</t>
  </si>
  <si>
    <t>徐飘</t>
  </si>
  <si>
    <t>罗月林</t>
  </si>
  <si>
    <t>阮婷琪</t>
  </si>
  <si>
    <t>唐姝琪</t>
  </si>
  <si>
    <t>贺格珺</t>
  </si>
  <si>
    <t>朱克港</t>
  </si>
  <si>
    <t>邓晨昕</t>
  </si>
  <si>
    <t>傅旻旻</t>
  </si>
  <si>
    <t>陈蕊</t>
  </si>
  <si>
    <t>刘洪亮</t>
  </si>
  <si>
    <t>万晓玲</t>
  </si>
  <si>
    <t>张永艳</t>
  </si>
  <si>
    <t>张杰瑞</t>
  </si>
  <si>
    <t>敖伟华</t>
  </si>
  <si>
    <t>邓钰婷</t>
  </si>
  <si>
    <t>黄欣</t>
  </si>
  <si>
    <t>周慧姣</t>
  </si>
  <si>
    <t>张清</t>
  </si>
  <si>
    <t>曹晓龙</t>
  </si>
  <si>
    <t>王娇婷</t>
  </si>
  <si>
    <t>周艺丹</t>
  </si>
  <si>
    <t>陈红</t>
  </si>
  <si>
    <t>李倩</t>
  </si>
  <si>
    <t>江平</t>
  </si>
  <si>
    <t>徐妃</t>
  </si>
  <si>
    <t>李晓诗</t>
  </si>
  <si>
    <t>张丽莎</t>
  </si>
  <si>
    <t>杨洋</t>
  </si>
  <si>
    <t>胡涛</t>
  </si>
  <si>
    <t>刘紫微</t>
  </si>
  <si>
    <t>陈欣雨</t>
  </si>
  <si>
    <t>新干县2023年全省特岗教师招聘考生成绩及入闱体检对象公示（音体美科目）</t>
    <phoneticPr fontId="30" type="noConversion"/>
  </si>
  <si>
    <t>缺考</t>
    <phoneticPr fontId="30" type="noConversion"/>
  </si>
  <si>
    <t>入闱体检</t>
    <phoneticPr fontId="30" type="noConversion"/>
  </si>
  <si>
    <t>入闱体检</t>
    <phoneticPr fontId="30" type="noConversion"/>
  </si>
  <si>
    <t>入闱体检</t>
    <phoneticPr fontId="50" type="noConversion"/>
  </si>
  <si>
    <t>缺考</t>
    <phoneticPr fontId="50" type="noConversion"/>
  </si>
  <si>
    <t>新干县2023年全省特岗教师招聘考生成绩及入闱体检对象公示(非音体美科目)</t>
    <phoneticPr fontId="30" type="noConversion"/>
  </si>
  <si>
    <t>丁</t>
    <phoneticPr fontId="30" type="noConversion"/>
  </si>
  <si>
    <t>3624242001****0046</t>
  </si>
  <si>
    <t>3624221995****5420</t>
  </si>
  <si>
    <t>3624241998****442X</t>
  </si>
  <si>
    <t>3624291997****4628</t>
  </si>
  <si>
    <t>3624242001****3920</t>
  </si>
  <si>
    <t>3624251999****3428</t>
  </si>
  <si>
    <t>3624262000****2842</t>
  </si>
  <si>
    <t>3622021997****0023</t>
  </si>
  <si>
    <t>3624251999****0425</t>
  </si>
  <si>
    <t>3624211999****8013</t>
  </si>
  <si>
    <t>3624021999****1521</t>
  </si>
  <si>
    <t>3624242001****0020</t>
  </si>
  <si>
    <t>3624242001****1620</t>
  </si>
  <si>
    <t>3605021998****6049</t>
  </si>
  <si>
    <t>3601011999****7020</t>
  </si>
  <si>
    <t>3624241999****0622</t>
  </si>
  <si>
    <t>3624241995****0048</t>
  </si>
  <si>
    <t>3605021995****3622</t>
  </si>
  <si>
    <t>3624241996****3945</t>
  </si>
  <si>
    <t>3624241999****4926</t>
  </si>
  <si>
    <t>3624241999****4927</t>
  </si>
  <si>
    <t>3624241994****4424</t>
  </si>
  <si>
    <t>3624242000****0044</t>
  </si>
  <si>
    <t>3624241998****644X</t>
  </si>
  <si>
    <t>3624242000****5428</t>
  </si>
  <si>
    <t>3608241999****4426</t>
  </si>
  <si>
    <t>3624231999****0027</t>
  </si>
  <si>
    <t>3624241999****3420</t>
  </si>
  <si>
    <t>3624241998****002X</t>
  </si>
  <si>
    <t>3625251994****5710</t>
  </si>
  <si>
    <t>3624241997****6427</t>
  </si>
  <si>
    <t>3624242000****4421</t>
  </si>
  <si>
    <t>3624241994****2016</t>
  </si>
  <si>
    <t>3624241994****6418</t>
  </si>
  <si>
    <t>3625291996****1020</t>
  </si>
  <si>
    <t>3624242000****491X</t>
  </si>
  <si>
    <t>3625261993****1721</t>
  </si>
  <si>
    <t>3624221996****1117</t>
  </si>
  <si>
    <t>3624321999****1029</t>
  </si>
  <si>
    <t>3624232001****1027</t>
  </si>
  <si>
    <t>3624241997****3924</t>
  </si>
  <si>
    <t>3624001998****4419</t>
  </si>
  <si>
    <t>3624241997****3426</t>
  </si>
  <si>
    <t>3601211997****6112</t>
  </si>
  <si>
    <t>3624242000****2028</t>
  </si>
  <si>
    <t>3624261999****1323</t>
  </si>
  <si>
    <t>3605021998****6022</t>
  </si>
  <si>
    <t>3624221999****3015</t>
  </si>
  <si>
    <t>3624221993****2210</t>
  </si>
  <si>
    <t>3624011999****4416</t>
  </si>
  <si>
    <t>3624231997****5021</t>
  </si>
  <si>
    <t>3624242000****1146</t>
  </si>
  <si>
    <t>3624241999****4925</t>
  </si>
  <si>
    <t>3624242001****4425</t>
  </si>
  <si>
    <t>3624292001****0027</t>
  </si>
  <si>
    <t>3607821999****1719</t>
  </si>
  <si>
    <t>3624241999****2021</t>
  </si>
  <si>
    <t>3624012001****0513</t>
  </si>
  <si>
    <t>3624011992****1025</t>
  </si>
  <si>
    <t>3422251994****2832</t>
  </si>
  <si>
    <t>3624271999****7323</t>
  </si>
  <si>
    <t>3624242001****6422</t>
  </si>
  <si>
    <t>3624241999****0019</t>
  </si>
  <si>
    <t>3624241999****0017</t>
  </si>
  <si>
    <t>3624232000****3011</t>
  </si>
  <si>
    <t>3624242001****442X</t>
  </si>
  <si>
    <t>3624242001****3925</t>
  </si>
  <si>
    <t>6105262000****0023</t>
  </si>
  <si>
    <t>3624242000****2929</t>
  </si>
  <si>
    <t>3624242000****1133</t>
  </si>
  <si>
    <t>3624301998****0024</t>
  </si>
  <si>
    <t>3624262000****1025</t>
  </si>
  <si>
    <t>3624302000****5529</t>
  </si>
  <si>
    <t>3608811998****452X</t>
  </si>
  <si>
    <t>3624241998****4427</t>
  </si>
  <si>
    <t>3624242000****0066</t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</si>
</sst>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0_);[Red]\(0.000\)"/>
  </numFmts>
  <fonts count="52">
    <font>
      <sz val="11"/>
      <color theme="1"/>
      <name val="宋体"/>
      <charset val="134"/>
      <scheme val="minor"/>
    </font>
    <font>
      <sz val="16"/>
      <color indexed="8"/>
      <name val="Calibri"/>
      <family val="2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Calibri"/>
      <family val="2"/>
    </font>
    <font>
      <sz val="1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indexed="8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8" tint="0.39979247413556324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9" tint="0.399792474135563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447">
    <xf numFmtId="0" fontId="0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8" fillId="0" borderId="0"/>
    <xf numFmtId="0" fontId="3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8" fillId="0" borderId="0"/>
    <xf numFmtId="0" fontId="8" fillId="0" borderId="0"/>
    <xf numFmtId="0" fontId="14" fillId="0" borderId="0"/>
    <xf numFmtId="0" fontId="31" fillId="0" borderId="0">
      <alignment vertical="center"/>
    </xf>
    <xf numFmtId="0" fontId="3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" fillId="0" borderId="0"/>
    <xf numFmtId="0" fontId="1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8" fillId="0" borderId="0"/>
    <xf numFmtId="0" fontId="8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8" fillId="0" borderId="0">
      <alignment vertical="center"/>
    </xf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8" fillId="0" borderId="0"/>
    <xf numFmtId="0" fontId="8" fillId="0" borderId="0"/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8" fillId="0" borderId="0">
      <alignment vertical="center"/>
    </xf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>
      <alignment vertical="center"/>
    </xf>
    <xf numFmtId="0" fontId="14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31" fillId="0" borderId="0">
      <alignment vertical="center"/>
    </xf>
    <xf numFmtId="0" fontId="8" fillId="0" borderId="0"/>
    <xf numFmtId="0" fontId="8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3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1" fillId="50" borderId="30" applyNumberFormat="0" applyAlignment="0" applyProtection="0">
      <alignment vertical="center"/>
    </xf>
    <xf numFmtId="0" fontId="41" fillId="50" borderId="30" applyNumberFormat="0" applyAlignment="0" applyProtection="0">
      <alignment vertical="center"/>
    </xf>
    <xf numFmtId="0" fontId="29" fillId="10" borderId="5" applyNumberFormat="0" applyAlignment="0" applyProtection="0">
      <alignment vertical="center"/>
    </xf>
    <xf numFmtId="0" fontId="29" fillId="10" borderId="5" applyNumberFormat="0" applyAlignment="0" applyProtection="0">
      <alignment vertical="center"/>
    </xf>
    <xf numFmtId="0" fontId="29" fillId="10" borderId="5" applyNumberFormat="0" applyAlignment="0" applyProtection="0">
      <alignment vertical="center"/>
    </xf>
    <xf numFmtId="0" fontId="29" fillId="10" borderId="5" applyNumberFormat="0" applyAlignment="0" applyProtection="0">
      <alignment vertical="center"/>
    </xf>
    <xf numFmtId="0" fontId="41" fillId="50" borderId="30" applyNumberFormat="0" applyAlignment="0" applyProtection="0">
      <alignment vertical="center"/>
    </xf>
    <xf numFmtId="0" fontId="29" fillId="10" borderId="5" applyNumberFormat="0" applyAlignment="0" applyProtection="0">
      <alignment vertical="center"/>
    </xf>
    <xf numFmtId="0" fontId="29" fillId="10" borderId="5" applyNumberFormat="0" applyAlignment="0" applyProtection="0">
      <alignment vertical="center"/>
    </xf>
    <xf numFmtId="0" fontId="29" fillId="10" borderId="5" applyNumberFormat="0" applyAlignment="0" applyProtection="0">
      <alignment vertical="center"/>
    </xf>
    <xf numFmtId="0" fontId="41" fillId="50" borderId="30" applyNumberFormat="0" applyAlignment="0" applyProtection="0">
      <alignment vertical="center"/>
    </xf>
    <xf numFmtId="0" fontId="42" fillId="51" borderId="31" applyNumberFormat="0" applyAlignment="0" applyProtection="0">
      <alignment vertical="center"/>
    </xf>
    <xf numFmtId="0" fontId="42" fillId="51" borderId="31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42" fillId="51" borderId="31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42" fillId="51" borderId="3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7" fillId="50" borderId="33" applyNumberFormat="0" applyAlignment="0" applyProtection="0">
      <alignment vertical="center"/>
    </xf>
    <xf numFmtId="0" fontId="47" fillId="50" borderId="33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47" fillId="50" borderId="33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47" fillId="50" borderId="33" applyNumberFormat="0" applyAlignment="0" applyProtection="0">
      <alignment vertical="center"/>
    </xf>
    <xf numFmtId="0" fontId="48" fillId="59" borderId="30" applyNumberFormat="0" applyAlignment="0" applyProtection="0">
      <alignment vertical="center"/>
    </xf>
    <xf numFmtId="0" fontId="48" fillId="59" borderId="30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48" fillId="59" borderId="30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48" fillId="59" borderId="30" applyNumberFormat="0" applyAlignment="0" applyProtection="0">
      <alignment vertical="center"/>
    </xf>
    <xf numFmtId="0" fontId="9" fillId="60" borderId="34" applyNumberFormat="0" applyFont="0" applyAlignment="0" applyProtection="0">
      <alignment vertical="center"/>
    </xf>
    <xf numFmtId="0" fontId="9" fillId="60" borderId="34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9" fillId="60" borderId="34" applyNumberFormat="0" applyFont="0" applyAlignment="0" applyProtection="0">
      <alignment vertical="center"/>
    </xf>
    <xf numFmtId="0" fontId="9" fillId="60" borderId="34" applyNumberFormat="0" applyFont="0" applyAlignment="0" applyProtection="0">
      <alignment vertical="center"/>
    </xf>
    <xf numFmtId="0" fontId="9" fillId="60" borderId="34" applyNumberFormat="0" applyFont="0" applyAlignment="0" applyProtection="0">
      <alignment vertical="center"/>
    </xf>
    <xf numFmtId="0" fontId="9" fillId="60" borderId="34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0" borderId="0" xfId="0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49" fontId="49" fillId="0" borderId="23" xfId="0" applyNumberFormat="1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 wrapText="1"/>
    </xf>
    <xf numFmtId="0" fontId="49" fillId="0" borderId="15" xfId="0" applyNumberFormat="1" applyFont="1" applyBorder="1" applyAlignment="1">
      <alignment horizontal="center" vertical="center" wrapText="1"/>
    </xf>
    <xf numFmtId="176" fontId="49" fillId="0" borderId="15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49" fontId="49" fillId="0" borderId="35" xfId="0" applyNumberFormat="1" applyFont="1" applyBorder="1" applyAlignment="1">
      <alignment horizontal="center" vertical="center"/>
    </xf>
    <xf numFmtId="49" fontId="49" fillId="0" borderId="36" xfId="0" applyNumberFormat="1" applyFont="1" applyBorder="1" applyAlignment="1">
      <alignment horizontal="center" vertical="center" wrapText="1"/>
    </xf>
    <xf numFmtId="0" fontId="49" fillId="0" borderId="36" xfId="0" applyNumberFormat="1" applyFont="1" applyBorder="1" applyAlignment="1">
      <alignment horizontal="center" vertical="center" wrapText="1"/>
    </xf>
    <xf numFmtId="176" fontId="49" fillId="0" borderId="36" xfId="0" applyNumberFormat="1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7" xfId="0" applyFont="1" applyBorder="1">
      <alignment vertical="center"/>
    </xf>
    <xf numFmtId="49" fontId="49" fillId="0" borderId="38" xfId="0" applyNumberFormat="1" applyFont="1" applyBorder="1" applyAlignment="1">
      <alignment horizontal="center" vertical="center"/>
    </xf>
    <xf numFmtId="49" fontId="49" fillId="0" borderId="39" xfId="0" applyNumberFormat="1" applyFont="1" applyBorder="1" applyAlignment="1">
      <alignment horizontal="center" vertical="center" wrapText="1"/>
    </xf>
    <xf numFmtId="0" fontId="49" fillId="0" borderId="39" xfId="0" applyNumberFormat="1" applyFont="1" applyBorder="1" applyAlignment="1">
      <alignment horizontal="center" vertical="center" wrapText="1"/>
    </xf>
    <xf numFmtId="176" fontId="49" fillId="0" borderId="39" xfId="0" applyNumberFormat="1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49" fontId="49" fillId="0" borderId="22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0" xfId="1269" applyFont="1" applyAlignment="1">
      <alignment horizontal="center" vertical="center" wrapText="1"/>
    </xf>
    <xf numFmtId="0" fontId="5" fillId="0" borderId="0" xfId="1269" applyFont="1" applyBorder="1" applyAlignment="1">
      <alignment horizontal="left" vertical="center" wrapText="1"/>
    </xf>
    <xf numFmtId="0" fontId="4" fillId="0" borderId="0" xfId="1269" applyFont="1" applyAlignment="1">
      <alignment horizontal="center" vertical="center" wrapText="1"/>
    </xf>
  </cellXfs>
  <cellStyles count="1447">
    <cellStyle name="20% - 强调文字颜色 1 2" xfId="1"/>
    <cellStyle name="20% - 强调文字颜色 1 2 10" xfId="2"/>
    <cellStyle name="20% - 强调文字颜色 1 2 11" xfId="3"/>
    <cellStyle name="20% - 强调文字颜色 1 2 12" xfId="4"/>
    <cellStyle name="20% - 强调文字颜色 1 2 13" xfId="5"/>
    <cellStyle name="20% - 强调文字颜色 1 2 2" xfId="6"/>
    <cellStyle name="20% - 强调文字颜色 1 2 2 2" xfId="7"/>
    <cellStyle name="20% - 强调文字颜色 1 2 3" xfId="8"/>
    <cellStyle name="20% - 强调文字颜色 1 2 4" xfId="9"/>
    <cellStyle name="20% - 强调文字颜色 1 2 5" xfId="10"/>
    <cellStyle name="20% - 强调文字颜色 1 2 6" xfId="11"/>
    <cellStyle name="20% - 强调文字颜色 1 2 7" xfId="12"/>
    <cellStyle name="20% - 强调文字颜色 1 2 8" xfId="13"/>
    <cellStyle name="20% - 强调文字颜色 1 2 9" xfId="14"/>
    <cellStyle name="20% - 强调文字颜色 1 3" xfId="15"/>
    <cellStyle name="20% - 强调文字颜色 1 4" xfId="16"/>
    <cellStyle name="20% - 强调文字颜色 1 5" xfId="17"/>
    <cellStyle name="20% - 强调文字颜色 1 6" xfId="18"/>
    <cellStyle name="20% - 强调文字颜色 1 7" xfId="19"/>
    <cellStyle name="20% - 强调文字颜色 2 2" xfId="20"/>
    <cellStyle name="20% - 强调文字颜色 2 2 10" xfId="21"/>
    <cellStyle name="20% - 强调文字颜色 2 2 11" xfId="22"/>
    <cellStyle name="20% - 强调文字颜色 2 2 12" xfId="23"/>
    <cellStyle name="20% - 强调文字颜色 2 2 13" xfId="24"/>
    <cellStyle name="20% - 强调文字颜色 2 2 2" xfId="25"/>
    <cellStyle name="20% - 强调文字颜色 2 2 2 2" xfId="26"/>
    <cellStyle name="20% - 强调文字颜色 2 2 3" xfId="27"/>
    <cellStyle name="20% - 强调文字颜色 2 2 4" xfId="28"/>
    <cellStyle name="20% - 强调文字颜色 2 2 5" xfId="29"/>
    <cellStyle name="20% - 强调文字颜色 2 2 6" xfId="30"/>
    <cellStyle name="20% - 强调文字颜色 2 2 7" xfId="31"/>
    <cellStyle name="20% - 强调文字颜色 2 2 8" xfId="32"/>
    <cellStyle name="20% - 强调文字颜色 2 2 9" xfId="33"/>
    <cellStyle name="20% - 强调文字颜色 2 3" xfId="34"/>
    <cellStyle name="20% - 强调文字颜色 2 4" xfId="35"/>
    <cellStyle name="20% - 强调文字颜色 2 5" xfId="36"/>
    <cellStyle name="20% - 强调文字颜色 2 6" xfId="37"/>
    <cellStyle name="20% - 强调文字颜色 2 7" xfId="38"/>
    <cellStyle name="20% - 强调文字颜色 3 2" xfId="39"/>
    <cellStyle name="20% - 强调文字颜色 3 2 10" xfId="40"/>
    <cellStyle name="20% - 强调文字颜色 3 2 11" xfId="41"/>
    <cellStyle name="20% - 强调文字颜色 3 2 12" xfId="42"/>
    <cellStyle name="20% - 强调文字颜色 3 2 13" xfId="43"/>
    <cellStyle name="20% - 强调文字颜色 3 2 2" xfId="44"/>
    <cellStyle name="20% - 强调文字颜色 3 2 2 2" xfId="45"/>
    <cellStyle name="20% - 强调文字颜色 3 2 3" xfId="46"/>
    <cellStyle name="20% - 强调文字颜色 3 2 4" xfId="47"/>
    <cellStyle name="20% - 强调文字颜色 3 2 5" xfId="48"/>
    <cellStyle name="20% - 强调文字颜色 3 2 6" xfId="49"/>
    <cellStyle name="20% - 强调文字颜色 3 2 7" xfId="50"/>
    <cellStyle name="20% - 强调文字颜色 3 2 8" xfId="51"/>
    <cellStyle name="20% - 强调文字颜色 3 2 9" xfId="52"/>
    <cellStyle name="20% - 强调文字颜色 3 3" xfId="53"/>
    <cellStyle name="20% - 强调文字颜色 3 4" xfId="54"/>
    <cellStyle name="20% - 强调文字颜色 3 5" xfId="55"/>
    <cellStyle name="20% - 强调文字颜色 3 6" xfId="56"/>
    <cellStyle name="20% - 强调文字颜色 3 7" xfId="57"/>
    <cellStyle name="20% - 强调文字颜色 4 2" xfId="58"/>
    <cellStyle name="20% - 强调文字颜色 4 2 10" xfId="59"/>
    <cellStyle name="20% - 强调文字颜色 4 2 11" xfId="60"/>
    <cellStyle name="20% - 强调文字颜色 4 2 12" xfId="61"/>
    <cellStyle name="20% - 强调文字颜色 4 2 13" xfId="62"/>
    <cellStyle name="20% - 强调文字颜色 4 2 2" xfId="63"/>
    <cellStyle name="20% - 强调文字颜色 4 2 2 2" xfId="64"/>
    <cellStyle name="20% - 强调文字颜色 4 2 3" xfId="65"/>
    <cellStyle name="20% - 强调文字颜色 4 2 4" xfId="66"/>
    <cellStyle name="20% - 强调文字颜色 4 2 5" xfId="67"/>
    <cellStyle name="20% - 强调文字颜色 4 2 6" xfId="68"/>
    <cellStyle name="20% - 强调文字颜色 4 2 7" xfId="69"/>
    <cellStyle name="20% - 强调文字颜色 4 2 8" xfId="70"/>
    <cellStyle name="20% - 强调文字颜色 4 2 9" xfId="71"/>
    <cellStyle name="20% - 强调文字颜色 4 3" xfId="72"/>
    <cellStyle name="20% - 强调文字颜色 4 4" xfId="73"/>
    <cellStyle name="20% - 强调文字颜色 4 5" xfId="74"/>
    <cellStyle name="20% - 强调文字颜色 4 6" xfId="75"/>
    <cellStyle name="20% - 强调文字颜色 4 7" xfId="76"/>
    <cellStyle name="20% - 强调文字颜色 5 2" xfId="77"/>
    <cellStyle name="20% - 强调文字颜色 5 2 10" xfId="78"/>
    <cellStyle name="20% - 强调文字颜色 5 2 11" xfId="79"/>
    <cellStyle name="20% - 强调文字颜色 5 2 12" xfId="80"/>
    <cellStyle name="20% - 强调文字颜色 5 2 13" xfId="81"/>
    <cellStyle name="20% - 强调文字颜色 5 2 2" xfId="82"/>
    <cellStyle name="20% - 强调文字颜色 5 2 2 2" xfId="83"/>
    <cellStyle name="20% - 强调文字颜色 5 2 3" xfId="84"/>
    <cellStyle name="20% - 强调文字颜色 5 2 4" xfId="85"/>
    <cellStyle name="20% - 强调文字颜色 5 2 5" xfId="86"/>
    <cellStyle name="20% - 强调文字颜色 5 2 6" xfId="87"/>
    <cellStyle name="20% - 强调文字颜色 5 2 7" xfId="88"/>
    <cellStyle name="20% - 强调文字颜色 5 2 8" xfId="89"/>
    <cellStyle name="20% - 强调文字颜色 5 2 9" xfId="90"/>
    <cellStyle name="20% - 强调文字颜色 5 3" xfId="91"/>
    <cellStyle name="20% - 强调文字颜色 5 4" xfId="92"/>
    <cellStyle name="20% - 强调文字颜色 5 5" xfId="93"/>
    <cellStyle name="20% - 强调文字颜色 5 6" xfId="94"/>
    <cellStyle name="20% - 强调文字颜色 5 7" xfId="95"/>
    <cellStyle name="20% - 强调文字颜色 6 2" xfId="96"/>
    <cellStyle name="20% - 强调文字颜色 6 2 10" xfId="97"/>
    <cellStyle name="20% - 强调文字颜色 6 2 11" xfId="98"/>
    <cellStyle name="20% - 强调文字颜色 6 2 12" xfId="99"/>
    <cellStyle name="20% - 强调文字颜色 6 2 13" xfId="100"/>
    <cellStyle name="20% - 强调文字颜色 6 2 2" xfId="101"/>
    <cellStyle name="20% - 强调文字颜色 6 2 2 2" xfId="102"/>
    <cellStyle name="20% - 强调文字颜色 6 2 3" xfId="103"/>
    <cellStyle name="20% - 强调文字颜色 6 2 4" xfId="104"/>
    <cellStyle name="20% - 强调文字颜色 6 2 5" xfId="105"/>
    <cellStyle name="20% - 强调文字颜色 6 2 6" xfId="106"/>
    <cellStyle name="20% - 强调文字颜色 6 2 7" xfId="107"/>
    <cellStyle name="20% - 强调文字颜色 6 2 8" xfId="108"/>
    <cellStyle name="20% - 强调文字颜色 6 2 9" xfId="109"/>
    <cellStyle name="20% - 强调文字颜色 6 3" xfId="110"/>
    <cellStyle name="20% - 强调文字颜色 6 4" xfId="111"/>
    <cellStyle name="20% - 强调文字颜色 6 5" xfId="112"/>
    <cellStyle name="20% - 强调文字颜色 6 6" xfId="113"/>
    <cellStyle name="20% - 强调文字颜色 6 7" xfId="114"/>
    <cellStyle name="40% - 强调文字颜色 1 2" xfId="115"/>
    <cellStyle name="40% - 强调文字颜色 1 2 2" xfId="116"/>
    <cellStyle name="40% - 强调文字颜色 1 2 2 2" xfId="117"/>
    <cellStyle name="40% - 强调文字颜色 1 2 3" xfId="118"/>
    <cellStyle name="40% - 强调文字颜色 1 2 4" xfId="119"/>
    <cellStyle name="40% - 强调文字颜色 1 2 5" xfId="120"/>
    <cellStyle name="40% - 强调文字颜色 1 2 6" xfId="121"/>
    <cellStyle name="40% - 强调文字颜色 1 3" xfId="122"/>
    <cellStyle name="40% - 强调文字颜色 1 4" xfId="123"/>
    <cellStyle name="40% - 强调文字颜色 1 5" xfId="124"/>
    <cellStyle name="40% - 强调文字颜色 1 6" xfId="125"/>
    <cellStyle name="40% - 强调文字颜色 1 7" xfId="126"/>
    <cellStyle name="40% - 强调文字颜色 2 2" xfId="127"/>
    <cellStyle name="40% - 强调文字颜色 2 2 2" xfId="128"/>
    <cellStyle name="40% - 强调文字颜色 2 2 2 2" xfId="129"/>
    <cellStyle name="40% - 强调文字颜色 2 2 3" xfId="130"/>
    <cellStyle name="40% - 强调文字颜色 2 2 4" xfId="131"/>
    <cellStyle name="40% - 强调文字颜色 2 2 5" xfId="132"/>
    <cellStyle name="40% - 强调文字颜色 2 2 6" xfId="133"/>
    <cellStyle name="40% - 强调文字颜色 2 3" xfId="134"/>
    <cellStyle name="40% - 强调文字颜色 2 4" xfId="135"/>
    <cellStyle name="40% - 强调文字颜色 2 5" xfId="136"/>
    <cellStyle name="40% - 强调文字颜色 2 6" xfId="137"/>
    <cellStyle name="40% - 强调文字颜色 2 7" xfId="138"/>
    <cellStyle name="40% - 强调文字颜色 3 2" xfId="139"/>
    <cellStyle name="40% - 强调文字颜色 3 2 2" xfId="140"/>
    <cellStyle name="40% - 强调文字颜色 3 2 2 2" xfId="141"/>
    <cellStyle name="40% - 强调文字颜色 3 2 3" xfId="142"/>
    <cellStyle name="40% - 强调文字颜色 3 2 4" xfId="143"/>
    <cellStyle name="40% - 强调文字颜色 3 2 5" xfId="144"/>
    <cellStyle name="40% - 强调文字颜色 3 2 6" xfId="145"/>
    <cellStyle name="40% - 强调文字颜色 3 3" xfId="146"/>
    <cellStyle name="40% - 强调文字颜色 3 4" xfId="147"/>
    <cellStyle name="40% - 强调文字颜色 3 5" xfId="148"/>
    <cellStyle name="40% - 强调文字颜色 3 6" xfId="149"/>
    <cellStyle name="40% - 强调文字颜色 3 7" xfId="150"/>
    <cellStyle name="40% - 强调文字颜色 4 2" xfId="151"/>
    <cellStyle name="40% - 强调文字颜色 4 2 2" xfId="152"/>
    <cellStyle name="40% - 强调文字颜色 4 2 2 2" xfId="153"/>
    <cellStyle name="40% - 强调文字颜色 4 2 3" xfId="154"/>
    <cellStyle name="40% - 强调文字颜色 4 2 4" xfId="155"/>
    <cellStyle name="40% - 强调文字颜色 4 2 5" xfId="156"/>
    <cellStyle name="40% - 强调文字颜色 4 2 6" xfId="157"/>
    <cellStyle name="40% - 强调文字颜色 4 3" xfId="158"/>
    <cellStyle name="40% - 强调文字颜色 4 4" xfId="159"/>
    <cellStyle name="40% - 强调文字颜色 4 5" xfId="160"/>
    <cellStyle name="40% - 强调文字颜色 4 6" xfId="161"/>
    <cellStyle name="40% - 强调文字颜色 4 7" xfId="162"/>
    <cellStyle name="40% - 强调文字颜色 5 2" xfId="163"/>
    <cellStyle name="40% - 强调文字颜色 5 2 2" xfId="164"/>
    <cellStyle name="40% - 强调文字颜色 5 2 2 2" xfId="165"/>
    <cellStyle name="40% - 强调文字颜色 5 2 3" xfId="166"/>
    <cellStyle name="40% - 强调文字颜色 5 2 4" xfId="167"/>
    <cellStyle name="40% - 强调文字颜色 5 2 5" xfId="168"/>
    <cellStyle name="40% - 强调文字颜色 5 2 6" xfId="169"/>
    <cellStyle name="40% - 强调文字颜色 5 3" xfId="170"/>
    <cellStyle name="40% - 强调文字颜色 5 4" xfId="171"/>
    <cellStyle name="40% - 强调文字颜色 5 5" xfId="172"/>
    <cellStyle name="40% - 强调文字颜色 5 6" xfId="173"/>
    <cellStyle name="40% - 强调文字颜色 5 7" xfId="174"/>
    <cellStyle name="40% - 强调文字颜色 6 2" xfId="175"/>
    <cellStyle name="40% - 强调文字颜色 6 2 2" xfId="176"/>
    <cellStyle name="40% - 强调文字颜色 6 2 2 2" xfId="177"/>
    <cellStyle name="40% - 强调文字颜色 6 2 3" xfId="178"/>
    <cellStyle name="40% - 强调文字颜色 6 2 4" xfId="179"/>
    <cellStyle name="40% - 强调文字颜色 6 2 5" xfId="180"/>
    <cellStyle name="40% - 强调文字颜色 6 2 6" xfId="181"/>
    <cellStyle name="40% - 强调文字颜色 6 3" xfId="182"/>
    <cellStyle name="40% - 强调文字颜色 6 4" xfId="183"/>
    <cellStyle name="40% - 强调文字颜色 6 5" xfId="184"/>
    <cellStyle name="40% - 强调文字颜色 6 6" xfId="185"/>
    <cellStyle name="40% - 强调文字颜色 6 7" xfId="186"/>
    <cellStyle name="60% - 强调文字颜色 1 2" xfId="187"/>
    <cellStyle name="60% - 强调文字颜色 1 2 10" xfId="188"/>
    <cellStyle name="60% - 强调文字颜色 1 2 11" xfId="189"/>
    <cellStyle name="60% - 强调文字颜色 1 2 12" xfId="190"/>
    <cellStyle name="60% - 强调文字颜色 1 2 13" xfId="191"/>
    <cellStyle name="60% - 强调文字颜色 1 2 2" xfId="192"/>
    <cellStyle name="60% - 强调文字颜色 1 2 2 2" xfId="193"/>
    <cellStyle name="60% - 强调文字颜色 1 2 3" xfId="194"/>
    <cellStyle name="60% - 强调文字颜色 1 2 4" xfId="195"/>
    <cellStyle name="60% - 强调文字颜色 1 2 5" xfId="196"/>
    <cellStyle name="60% - 强调文字颜色 1 2 6" xfId="197"/>
    <cellStyle name="60% - 强调文字颜色 1 2 7" xfId="198"/>
    <cellStyle name="60% - 强调文字颜色 1 2 8" xfId="199"/>
    <cellStyle name="60% - 强调文字颜色 1 2 9" xfId="200"/>
    <cellStyle name="60% - 强调文字颜色 1 3" xfId="201"/>
    <cellStyle name="60% - 强调文字颜色 1 4" xfId="202"/>
    <cellStyle name="60% - 强调文字颜色 1 5" xfId="203"/>
    <cellStyle name="60% - 强调文字颜色 1 6" xfId="204"/>
    <cellStyle name="60% - 强调文字颜色 2 2" xfId="205"/>
    <cellStyle name="60% - 强调文字颜色 2 2 10" xfId="206"/>
    <cellStyle name="60% - 强调文字颜色 2 2 11" xfId="207"/>
    <cellStyle name="60% - 强调文字颜色 2 2 12" xfId="208"/>
    <cellStyle name="60% - 强调文字颜色 2 2 13" xfId="209"/>
    <cellStyle name="60% - 强调文字颜色 2 2 2" xfId="210"/>
    <cellStyle name="60% - 强调文字颜色 2 2 2 2" xfId="211"/>
    <cellStyle name="60% - 强调文字颜色 2 2 3" xfId="212"/>
    <cellStyle name="60% - 强调文字颜色 2 2 4" xfId="213"/>
    <cellStyle name="60% - 强调文字颜色 2 2 5" xfId="214"/>
    <cellStyle name="60% - 强调文字颜色 2 2 6" xfId="215"/>
    <cellStyle name="60% - 强调文字颜色 2 2 7" xfId="216"/>
    <cellStyle name="60% - 强调文字颜色 2 2 8" xfId="217"/>
    <cellStyle name="60% - 强调文字颜色 2 2 9" xfId="218"/>
    <cellStyle name="60% - 强调文字颜色 2 3" xfId="219"/>
    <cellStyle name="60% - 强调文字颜色 2 4" xfId="220"/>
    <cellStyle name="60% - 强调文字颜色 2 5" xfId="221"/>
    <cellStyle name="60% - 强调文字颜色 2 6" xfId="222"/>
    <cellStyle name="60% - 强调文字颜色 3 2" xfId="223"/>
    <cellStyle name="60% - 强调文字颜色 3 2 10" xfId="224"/>
    <cellStyle name="60% - 强调文字颜色 3 2 11" xfId="225"/>
    <cellStyle name="60% - 强调文字颜色 3 2 12" xfId="226"/>
    <cellStyle name="60% - 强调文字颜色 3 2 13" xfId="227"/>
    <cellStyle name="60% - 强调文字颜色 3 2 2" xfId="228"/>
    <cellStyle name="60% - 强调文字颜色 3 2 2 2" xfId="229"/>
    <cellStyle name="60% - 强调文字颜色 3 2 3" xfId="230"/>
    <cellStyle name="60% - 强调文字颜色 3 2 4" xfId="231"/>
    <cellStyle name="60% - 强调文字颜色 3 2 5" xfId="232"/>
    <cellStyle name="60% - 强调文字颜色 3 2 6" xfId="233"/>
    <cellStyle name="60% - 强调文字颜色 3 2 7" xfId="234"/>
    <cellStyle name="60% - 强调文字颜色 3 2 8" xfId="235"/>
    <cellStyle name="60% - 强调文字颜色 3 2 9" xfId="236"/>
    <cellStyle name="60% - 强调文字颜色 3 3" xfId="237"/>
    <cellStyle name="60% - 强调文字颜色 3 4" xfId="238"/>
    <cellStyle name="60% - 强调文字颜色 3 5" xfId="239"/>
    <cellStyle name="60% - 强调文字颜色 3 6" xfId="240"/>
    <cellStyle name="60% - 强调文字颜色 4 2" xfId="241"/>
    <cellStyle name="60% - 强调文字颜色 4 2 10" xfId="242"/>
    <cellStyle name="60% - 强调文字颜色 4 2 11" xfId="243"/>
    <cellStyle name="60% - 强调文字颜色 4 2 12" xfId="244"/>
    <cellStyle name="60% - 强调文字颜色 4 2 13" xfId="245"/>
    <cellStyle name="60% - 强调文字颜色 4 2 2" xfId="246"/>
    <cellStyle name="60% - 强调文字颜色 4 2 2 2" xfId="247"/>
    <cellStyle name="60% - 强调文字颜色 4 2 3" xfId="248"/>
    <cellStyle name="60% - 强调文字颜色 4 2 4" xfId="249"/>
    <cellStyle name="60% - 强调文字颜色 4 2 5" xfId="250"/>
    <cellStyle name="60% - 强调文字颜色 4 2 6" xfId="251"/>
    <cellStyle name="60% - 强调文字颜色 4 2 7" xfId="252"/>
    <cellStyle name="60% - 强调文字颜色 4 2 8" xfId="253"/>
    <cellStyle name="60% - 强调文字颜色 4 2 9" xfId="254"/>
    <cellStyle name="60% - 强调文字颜色 4 3" xfId="255"/>
    <cellStyle name="60% - 强调文字颜色 4 4" xfId="256"/>
    <cellStyle name="60% - 强调文字颜色 4 5" xfId="257"/>
    <cellStyle name="60% - 强调文字颜色 4 6" xfId="258"/>
    <cellStyle name="60% - 强调文字颜色 5 2" xfId="259"/>
    <cellStyle name="60% - 强调文字颜色 5 2 10" xfId="260"/>
    <cellStyle name="60% - 强调文字颜色 5 2 11" xfId="261"/>
    <cellStyle name="60% - 强调文字颜色 5 2 12" xfId="262"/>
    <cellStyle name="60% - 强调文字颜色 5 2 13" xfId="263"/>
    <cellStyle name="60% - 强调文字颜色 5 2 2" xfId="264"/>
    <cellStyle name="60% - 强调文字颜色 5 2 2 2" xfId="265"/>
    <cellStyle name="60% - 强调文字颜色 5 2 3" xfId="266"/>
    <cellStyle name="60% - 强调文字颜色 5 2 4" xfId="267"/>
    <cellStyle name="60% - 强调文字颜色 5 2 5" xfId="268"/>
    <cellStyle name="60% - 强调文字颜色 5 2 6" xfId="269"/>
    <cellStyle name="60% - 强调文字颜色 5 2 7" xfId="270"/>
    <cellStyle name="60% - 强调文字颜色 5 2 8" xfId="271"/>
    <cellStyle name="60% - 强调文字颜色 5 2 9" xfId="272"/>
    <cellStyle name="60% - 强调文字颜色 5 3" xfId="273"/>
    <cellStyle name="60% - 强调文字颜色 5 4" xfId="274"/>
    <cellStyle name="60% - 强调文字颜色 5 5" xfId="275"/>
    <cellStyle name="60% - 强调文字颜色 5 6" xfId="276"/>
    <cellStyle name="60% - 强调文字颜色 6 2" xfId="277"/>
    <cellStyle name="60% - 强调文字颜色 6 2 10" xfId="278"/>
    <cellStyle name="60% - 强调文字颜色 6 2 11" xfId="279"/>
    <cellStyle name="60% - 强调文字颜色 6 2 12" xfId="280"/>
    <cellStyle name="60% - 强调文字颜色 6 2 13" xfId="281"/>
    <cellStyle name="60% - 强调文字颜色 6 2 2" xfId="282"/>
    <cellStyle name="60% - 强调文字颜色 6 2 2 2" xfId="283"/>
    <cellStyle name="60% - 强调文字颜色 6 2 3" xfId="284"/>
    <cellStyle name="60% - 强调文字颜色 6 2 4" xfId="285"/>
    <cellStyle name="60% - 强调文字颜色 6 2 5" xfId="286"/>
    <cellStyle name="60% - 强调文字颜色 6 2 6" xfId="287"/>
    <cellStyle name="60% - 强调文字颜色 6 2 7" xfId="288"/>
    <cellStyle name="60% - 强调文字颜色 6 2 8" xfId="289"/>
    <cellStyle name="60% - 强调文字颜色 6 2 9" xfId="290"/>
    <cellStyle name="60% - 强调文字颜色 6 3" xfId="291"/>
    <cellStyle name="60% - 强调文字颜色 6 4" xfId="292"/>
    <cellStyle name="60% - 强调文字颜色 6 5" xfId="293"/>
    <cellStyle name="60% - 强调文字颜色 6 6" xfId="294"/>
    <cellStyle name="标题 1 2" xfId="295"/>
    <cellStyle name="标题 1 2 2" xfId="296"/>
    <cellStyle name="标题 1 2 2 2" xfId="297"/>
    <cellStyle name="标题 1 2 3" xfId="298"/>
    <cellStyle name="标题 1 2 4" xfId="299"/>
    <cellStyle name="标题 1 2 5" xfId="300"/>
    <cellStyle name="标题 1 3" xfId="301"/>
    <cellStyle name="标题 1 4" xfId="302"/>
    <cellStyle name="标题 2 2" xfId="303"/>
    <cellStyle name="标题 2 2 2" xfId="304"/>
    <cellStyle name="标题 2 2 2 2" xfId="305"/>
    <cellStyle name="标题 2 2 3" xfId="306"/>
    <cellStyle name="标题 2 2 4" xfId="307"/>
    <cellStyle name="标题 2 2 5" xfId="308"/>
    <cellStyle name="标题 2 3" xfId="309"/>
    <cellStyle name="标题 2 4" xfId="310"/>
    <cellStyle name="标题 3 2" xfId="311"/>
    <cellStyle name="标题 3 2 10" xfId="312"/>
    <cellStyle name="标题 3 2 11" xfId="313"/>
    <cellStyle name="标题 3 2 12" xfId="314"/>
    <cellStyle name="标题 3 2 2" xfId="315"/>
    <cellStyle name="标题 3 2 2 2" xfId="316"/>
    <cellStyle name="标题 3 2 3" xfId="317"/>
    <cellStyle name="标题 3 2 4" xfId="318"/>
    <cellStyle name="标题 3 2 5" xfId="319"/>
    <cellStyle name="标题 3 2 6" xfId="320"/>
    <cellStyle name="标题 3 2 7" xfId="321"/>
    <cellStyle name="标题 3 2 8" xfId="322"/>
    <cellStyle name="标题 3 2 9" xfId="323"/>
    <cellStyle name="标题 3 3" xfId="324"/>
    <cellStyle name="标题 3 4" xfId="325"/>
    <cellStyle name="标题 4 2" xfId="326"/>
    <cellStyle name="标题 4 2 2" xfId="327"/>
    <cellStyle name="标题 4 2 2 2" xfId="328"/>
    <cellStyle name="标题 4 2 3" xfId="329"/>
    <cellStyle name="标题 4 2 4" xfId="330"/>
    <cellStyle name="标题 4 2 5" xfId="331"/>
    <cellStyle name="标题 4 3" xfId="332"/>
    <cellStyle name="标题 4 4" xfId="333"/>
    <cellStyle name="标题 5" xfId="334"/>
    <cellStyle name="标题 5 2" xfId="335"/>
    <cellStyle name="标题 5 2 2" xfId="336"/>
    <cellStyle name="标题 5 3" xfId="337"/>
    <cellStyle name="标题 5 4" xfId="338"/>
    <cellStyle name="标题 5 5" xfId="339"/>
    <cellStyle name="标题 6" xfId="340"/>
    <cellStyle name="标题 7" xfId="341"/>
    <cellStyle name="差 2" xfId="342"/>
    <cellStyle name="差 2 2" xfId="343"/>
    <cellStyle name="差 2 2 2" xfId="344"/>
    <cellStyle name="差 2 3" xfId="345"/>
    <cellStyle name="差 2 4" xfId="346"/>
    <cellStyle name="差 2 5" xfId="347"/>
    <cellStyle name="差 2 6" xfId="348"/>
    <cellStyle name="差 3" xfId="349"/>
    <cellStyle name="差 4" xfId="350"/>
    <cellStyle name="差 5" xfId="351"/>
    <cellStyle name="差 6" xfId="352"/>
    <cellStyle name="常规" xfId="0" builtinId="0"/>
    <cellStyle name="常规 10" xfId="353"/>
    <cellStyle name="常规 10 2" xfId="354"/>
    <cellStyle name="常规 10 2 2" xfId="355"/>
    <cellStyle name="常规 10 2 2 2" xfId="356"/>
    <cellStyle name="常规 10 2 3" xfId="357"/>
    <cellStyle name="常规 10 3" xfId="358"/>
    <cellStyle name="常规 10 3 2" xfId="359"/>
    <cellStyle name="常规 10 3 2 2" xfId="360"/>
    <cellStyle name="常规 10 3 3" xfId="361"/>
    <cellStyle name="常规 11" xfId="362"/>
    <cellStyle name="常规 11 2" xfId="363"/>
    <cellStyle name="常规 11 2 2" xfId="364"/>
    <cellStyle name="常规 11 2 2 2" xfId="365"/>
    <cellStyle name="常规 11 2 3" xfId="366"/>
    <cellStyle name="常规 11 3" xfId="367"/>
    <cellStyle name="常规 11 3 2" xfId="368"/>
    <cellStyle name="常规 11 3 2 2" xfId="369"/>
    <cellStyle name="常规 11 3 3" xfId="370"/>
    <cellStyle name="常规 11 4" xfId="371"/>
    <cellStyle name="常规 11 4 2" xfId="372"/>
    <cellStyle name="常规 11 4 2 2" xfId="373"/>
    <cellStyle name="常规 11 4 3" xfId="374"/>
    <cellStyle name="常规 11 5" xfId="375"/>
    <cellStyle name="常规 11 5 2" xfId="376"/>
    <cellStyle name="常规 11 6" xfId="377"/>
    <cellStyle name="常规 11 7" xfId="378"/>
    <cellStyle name="常规 12" xfId="379"/>
    <cellStyle name="常规 13" xfId="380"/>
    <cellStyle name="常规 13 2" xfId="381"/>
    <cellStyle name="常规 14" xfId="382"/>
    <cellStyle name="常规 14 2" xfId="383"/>
    <cellStyle name="常规 15" xfId="384"/>
    <cellStyle name="常规 15 2" xfId="385"/>
    <cellStyle name="常规 15 2 2" xfId="386"/>
    <cellStyle name="常规 15 2 2 2" xfId="387"/>
    <cellStyle name="常规 15 2 3" xfId="388"/>
    <cellStyle name="常规 15 3" xfId="389"/>
    <cellStyle name="常规 15 3 2" xfId="390"/>
    <cellStyle name="常规 15 4" xfId="391"/>
    <cellStyle name="常规 16" xfId="392"/>
    <cellStyle name="常规 16 2" xfId="393"/>
    <cellStyle name="常规 16 2 2" xfId="394"/>
    <cellStyle name="常规 16 3" xfId="395"/>
    <cellStyle name="常规 17" xfId="396"/>
    <cellStyle name="常规 18" xfId="397"/>
    <cellStyle name="常规 19" xfId="398"/>
    <cellStyle name="常规 2" xfId="399"/>
    <cellStyle name="常规 2 10" xfId="400"/>
    <cellStyle name="常规 2 10 2" xfId="401"/>
    <cellStyle name="常规 2 10 2 2" xfId="402"/>
    <cellStyle name="常规 2 10 2 2 2" xfId="403"/>
    <cellStyle name="常规 2 10 2 3" xfId="404"/>
    <cellStyle name="常规 2 10 3" xfId="405"/>
    <cellStyle name="常规 2 10 3 2" xfId="406"/>
    <cellStyle name="常规 2 10 4" xfId="407"/>
    <cellStyle name="常规 2 11" xfId="408"/>
    <cellStyle name="常规 2 11 2" xfId="409"/>
    <cellStyle name="常规 2 11 2 2" xfId="410"/>
    <cellStyle name="常规 2 11 2 2 2" xfId="411"/>
    <cellStyle name="常规 2 11 2 3" xfId="412"/>
    <cellStyle name="常规 2 11 3" xfId="413"/>
    <cellStyle name="常规 2 11 3 2" xfId="414"/>
    <cellStyle name="常规 2 11 4" xfId="415"/>
    <cellStyle name="常规 2 12" xfId="416"/>
    <cellStyle name="常规 2 12 2" xfId="417"/>
    <cellStyle name="常规 2 12 2 2" xfId="418"/>
    <cellStyle name="常规 2 12 2 2 2" xfId="419"/>
    <cellStyle name="常规 2 12 2 3" xfId="420"/>
    <cellStyle name="常规 2 12 3" xfId="421"/>
    <cellStyle name="常规 2 12 3 2" xfId="422"/>
    <cellStyle name="常规 2 12 4" xfId="423"/>
    <cellStyle name="常规 2 13" xfId="424"/>
    <cellStyle name="常规 2 13 2" xfId="425"/>
    <cellStyle name="常规 2 13 2 2" xfId="426"/>
    <cellStyle name="常规 2 13 2 2 2" xfId="427"/>
    <cellStyle name="常规 2 13 2 3" xfId="428"/>
    <cellStyle name="常规 2 13 3" xfId="429"/>
    <cellStyle name="常规 2 13 3 2" xfId="430"/>
    <cellStyle name="常规 2 13 4" xfId="431"/>
    <cellStyle name="常规 2 14" xfId="432"/>
    <cellStyle name="常规 2 14 2" xfId="433"/>
    <cellStyle name="常规 2 14 2 2" xfId="434"/>
    <cellStyle name="常规 2 14 2 2 2" xfId="435"/>
    <cellStyle name="常规 2 14 2 3" xfId="436"/>
    <cellStyle name="常规 2 14 3" xfId="437"/>
    <cellStyle name="常规 2 14 3 2" xfId="438"/>
    <cellStyle name="常规 2 14 4" xfId="439"/>
    <cellStyle name="常规 2 15" xfId="440"/>
    <cellStyle name="常规 2 15 2" xfId="441"/>
    <cellStyle name="常规 2 15 2 2" xfId="442"/>
    <cellStyle name="常规 2 15 3" xfId="443"/>
    <cellStyle name="常规 2 16" xfId="444"/>
    <cellStyle name="常规 2 16 2" xfId="445"/>
    <cellStyle name="常规 2 16 2 2" xfId="446"/>
    <cellStyle name="常规 2 16 3" xfId="447"/>
    <cellStyle name="常规 2 17" xfId="448"/>
    <cellStyle name="常规 2 17 2" xfId="449"/>
    <cellStyle name="常规 2 17 2 2" xfId="450"/>
    <cellStyle name="常规 2 17 3" xfId="451"/>
    <cellStyle name="常规 2 18" xfId="452"/>
    <cellStyle name="常规 2 18 2" xfId="453"/>
    <cellStyle name="常规 2 18 2 2" xfId="454"/>
    <cellStyle name="常规 2 18 3" xfId="455"/>
    <cellStyle name="常规 2 19" xfId="456"/>
    <cellStyle name="常规 2 19 2" xfId="457"/>
    <cellStyle name="常规 2 19 2 2" xfId="458"/>
    <cellStyle name="常规 2 19 3" xfId="459"/>
    <cellStyle name="常规 2 2" xfId="460"/>
    <cellStyle name="常规 2 2 10" xfId="461"/>
    <cellStyle name="常规 2 2 10 2" xfId="462"/>
    <cellStyle name="常规 2 2 10 2 2" xfId="463"/>
    <cellStyle name="常规 2 2 10 3" xfId="464"/>
    <cellStyle name="常规 2 2 11" xfId="465"/>
    <cellStyle name="常规 2 2 11 2" xfId="466"/>
    <cellStyle name="常规 2 2 12" xfId="467"/>
    <cellStyle name="常规 2 2 13" xfId="468"/>
    <cellStyle name="常规 2 2 14" xfId="469"/>
    <cellStyle name="常规 2 2 15" xfId="470"/>
    <cellStyle name="常规 2 2 16" xfId="471"/>
    <cellStyle name="常规 2 2 17" xfId="472"/>
    <cellStyle name="常规 2 2 18" xfId="473"/>
    <cellStyle name="常规 2 2 19" xfId="474"/>
    <cellStyle name="常规 2 2 2" xfId="475"/>
    <cellStyle name="常规 2 2 2 10" xfId="476"/>
    <cellStyle name="常规 2 2 2 10 2" xfId="477"/>
    <cellStyle name="常规 2 2 2 11" xfId="478"/>
    <cellStyle name="常规 2 2 2 12" xfId="479"/>
    <cellStyle name="常规 2 2 2 13" xfId="480"/>
    <cellStyle name="常规 2 2 2 14" xfId="481"/>
    <cellStyle name="常规 2 2 2 15" xfId="482"/>
    <cellStyle name="常规 2 2 2 16" xfId="483"/>
    <cellStyle name="常规 2 2 2 17" xfId="484"/>
    <cellStyle name="常规 2 2 2 18" xfId="485"/>
    <cellStyle name="常规 2 2 2 19" xfId="486"/>
    <cellStyle name="常规 2 2 2 2" xfId="487"/>
    <cellStyle name="常规 2 2 2 2 10" xfId="488"/>
    <cellStyle name="常规 2 2 2 2 11" xfId="489"/>
    <cellStyle name="常规 2 2 2 2 12" xfId="490"/>
    <cellStyle name="常规 2 2 2 2 13" xfId="491"/>
    <cellStyle name="常规 2 2 2 2 14" xfId="492"/>
    <cellStyle name="常规 2 2 2 2 15" xfId="493"/>
    <cellStyle name="常规 2 2 2 2 16" xfId="494"/>
    <cellStyle name="常规 2 2 2 2 17" xfId="495"/>
    <cellStyle name="常规 2 2 2 2 18" xfId="496"/>
    <cellStyle name="常规 2 2 2 2 19" xfId="497"/>
    <cellStyle name="常规 2 2 2 2 2" xfId="498"/>
    <cellStyle name="常规 2 2 2 2 2 10" xfId="499"/>
    <cellStyle name="常规 2 2 2 2 2 11" xfId="500"/>
    <cellStyle name="常规 2 2 2 2 2 12" xfId="501"/>
    <cellStyle name="常规 2 2 2 2 2 13" xfId="502"/>
    <cellStyle name="常规 2 2 2 2 2 14" xfId="503"/>
    <cellStyle name="常规 2 2 2 2 2 15" xfId="504"/>
    <cellStyle name="常规 2 2 2 2 2 16" xfId="505"/>
    <cellStyle name="常规 2 2 2 2 2 17" xfId="506"/>
    <cellStyle name="常规 2 2 2 2 2 18" xfId="507"/>
    <cellStyle name="常规 2 2 2 2 2 19" xfId="508"/>
    <cellStyle name="常规 2 2 2 2 2 2" xfId="509"/>
    <cellStyle name="常规 2 2 2 2 2 2 10" xfId="510"/>
    <cellStyle name="常规 2 2 2 2 2 2 11" xfId="511"/>
    <cellStyle name="常规 2 2 2 2 2 2 12" xfId="512"/>
    <cellStyle name="常规 2 2 2 2 2 2 13" xfId="513"/>
    <cellStyle name="常规 2 2 2 2 2 2 14" xfId="514"/>
    <cellStyle name="常规 2 2 2 2 2 2 15" xfId="515"/>
    <cellStyle name="常规 2 2 2 2 2 2 16" xfId="516"/>
    <cellStyle name="常规 2 2 2 2 2 2 17" xfId="517"/>
    <cellStyle name="常规 2 2 2 2 2 2 18" xfId="518"/>
    <cellStyle name="常规 2 2 2 2 2 2 19" xfId="519"/>
    <cellStyle name="常规 2 2 2 2 2 2 2" xfId="520"/>
    <cellStyle name="常规 2 2 2 2 2 2 2 10" xfId="521"/>
    <cellStyle name="常规 2 2 2 2 2 2 2 11" xfId="522"/>
    <cellStyle name="常规 2 2 2 2 2 2 2 12" xfId="523"/>
    <cellStyle name="常规 2 2 2 2 2 2 2 13" xfId="524"/>
    <cellStyle name="常规 2 2 2 2 2 2 2 14" xfId="525"/>
    <cellStyle name="常规 2 2 2 2 2 2 2 15" xfId="526"/>
    <cellStyle name="常规 2 2 2 2 2 2 2 16" xfId="527"/>
    <cellStyle name="常规 2 2 2 2 2 2 2 17" xfId="528"/>
    <cellStyle name="常规 2 2 2 2 2 2 2 18" xfId="529"/>
    <cellStyle name="常规 2 2 2 2 2 2 2 19" xfId="530"/>
    <cellStyle name="常规 2 2 2 2 2 2 2 2" xfId="531"/>
    <cellStyle name="常规 2 2 2 2 2 2 2 20" xfId="532"/>
    <cellStyle name="常规 2 2 2 2 2 2 2 21" xfId="533"/>
    <cellStyle name="常规 2 2 2 2 2 2 2 22" xfId="534"/>
    <cellStyle name="常规 2 2 2 2 2 2 2 23" xfId="535"/>
    <cellStyle name="常规 2 2 2 2 2 2 2 24" xfId="536"/>
    <cellStyle name="常规 2 2 2 2 2 2 2 25" xfId="537"/>
    <cellStyle name="常规 2 2 2 2 2 2 2 26" xfId="538"/>
    <cellStyle name="常规 2 2 2 2 2 2 2 27" xfId="539"/>
    <cellStyle name="常规 2 2 2 2 2 2 2 28" xfId="540"/>
    <cellStyle name="常规 2 2 2 2 2 2 2 29" xfId="541"/>
    <cellStyle name="常规 2 2 2 2 2 2 2 3" xfId="542"/>
    <cellStyle name="常规 2 2 2 2 2 2 2 30" xfId="543"/>
    <cellStyle name="常规 2 2 2 2 2 2 2 31" xfId="544"/>
    <cellStyle name="常规 2 2 2 2 2 2 2 32" xfId="545"/>
    <cellStyle name="常规 2 2 2 2 2 2 2 33" xfId="546"/>
    <cellStyle name="常规 2 2 2 2 2 2 2 34" xfId="547"/>
    <cellStyle name="常规 2 2 2 2 2 2 2 35" xfId="548"/>
    <cellStyle name="常规 2 2 2 2 2 2 2 36" xfId="549"/>
    <cellStyle name="常规 2 2 2 2 2 2 2 37" xfId="550"/>
    <cellStyle name="常规 2 2 2 2 2 2 2 38" xfId="551"/>
    <cellStyle name="常规 2 2 2 2 2 2 2 39" xfId="552"/>
    <cellStyle name="常规 2 2 2 2 2 2 2 4" xfId="553"/>
    <cellStyle name="常规 2 2 2 2 2 2 2 40" xfId="554"/>
    <cellStyle name="常规 2 2 2 2 2 2 2 41" xfId="555"/>
    <cellStyle name="常规 2 2 2 2 2 2 2 42" xfId="556"/>
    <cellStyle name="常规 2 2 2 2 2 2 2 43" xfId="557"/>
    <cellStyle name="常规 2 2 2 2 2 2 2 44" xfId="558"/>
    <cellStyle name="常规 2 2 2 2 2 2 2 45" xfId="559"/>
    <cellStyle name="常规 2 2 2 2 2 2 2 46" xfId="560"/>
    <cellStyle name="常规 2 2 2 2 2 2 2 47" xfId="561"/>
    <cellStyle name="常规 2 2 2 2 2 2 2 48" xfId="562"/>
    <cellStyle name="常规 2 2 2 2 2 2 2 49" xfId="563"/>
    <cellStyle name="常规 2 2 2 2 2 2 2 5" xfId="564"/>
    <cellStyle name="常规 2 2 2 2 2 2 2 50" xfId="565"/>
    <cellStyle name="常规 2 2 2 2 2 2 2 51" xfId="566"/>
    <cellStyle name="常规 2 2 2 2 2 2 2 52" xfId="567"/>
    <cellStyle name="常规 2 2 2 2 2 2 2 53" xfId="568"/>
    <cellStyle name="常规 2 2 2 2 2 2 2 54" xfId="569"/>
    <cellStyle name="常规 2 2 2 2 2 2 2 55" xfId="570"/>
    <cellStyle name="常规 2 2 2 2 2 2 2 56" xfId="571"/>
    <cellStyle name="常规 2 2 2 2 2 2 2 57" xfId="572"/>
    <cellStyle name="常规 2 2 2 2 2 2 2 58" xfId="573"/>
    <cellStyle name="常规 2 2 2 2 2 2 2 59" xfId="574"/>
    <cellStyle name="常规 2 2 2 2 2 2 2 6" xfId="575"/>
    <cellStyle name="常规 2 2 2 2 2 2 2 60" xfId="576"/>
    <cellStyle name="常规 2 2 2 2 2 2 2 61" xfId="577"/>
    <cellStyle name="常规 2 2 2 2 2 2 2 62" xfId="578"/>
    <cellStyle name="常规 2 2 2 2 2 2 2 63" xfId="579"/>
    <cellStyle name="常规 2 2 2 2 2 2 2 7" xfId="580"/>
    <cellStyle name="常规 2 2 2 2 2 2 2 8" xfId="581"/>
    <cellStyle name="常规 2 2 2 2 2 2 2 9" xfId="582"/>
    <cellStyle name="常规 2 2 2 2 2 2 20" xfId="583"/>
    <cellStyle name="常规 2 2 2 2 2 2 21" xfId="584"/>
    <cellStyle name="常规 2 2 2 2 2 2 22" xfId="585"/>
    <cellStyle name="常规 2 2 2 2 2 2 23" xfId="586"/>
    <cellStyle name="常规 2 2 2 2 2 2 24" xfId="587"/>
    <cellStyle name="常规 2 2 2 2 2 2 25" xfId="588"/>
    <cellStyle name="常规 2 2 2 2 2 2 26" xfId="589"/>
    <cellStyle name="常规 2 2 2 2 2 2 27" xfId="590"/>
    <cellStyle name="常规 2 2 2 2 2 2 28" xfId="591"/>
    <cellStyle name="常规 2 2 2 2 2 2 29" xfId="592"/>
    <cellStyle name="常规 2 2 2 2 2 2 3" xfId="593"/>
    <cellStyle name="常规 2 2 2 2 2 2 30" xfId="594"/>
    <cellStyle name="常规 2 2 2 2 2 2 31" xfId="595"/>
    <cellStyle name="常规 2 2 2 2 2 2 32" xfId="596"/>
    <cellStyle name="常规 2 2 2 2 2 2 33" xfId="597"/>
    <cellStyle name="常规 2 2 2 2 2 2 34" xfId="598"/>
    <cellStyle name="常规 2 2 2 2 2 2 35" xfId="599"/>
    <cellStyle name="常规 2 2 2 2 2 2 36" xfId="600"/>
    <cellStyle name="常规 2 2 2 2 2 2 37" xfId="601"/>
    <cellStyle name="常规 2 2 2 2 2 2 38" xfId="602"/>
    <cellStyle name="常规 2 2 2 2 2 2 39" xfId="603"/>
    <cellStyle name="常规 2 2 2 2 2 2 4" xfId="604"/>
    <cellStyle name="常规 2 2 2 2 2 2 40" xfId="605"/>
    <cellStyle name="常规 2 2 2 2 2 2 41" xfId="606"/>
    <cellStyle name="常规 2 2 2 2 2 2 42" xfId="607"/>
    <cellStyle name="常规 2 2 2 2 2 2 43" xfId="608"/>
    <cellStyle name="常规 2 2 2 2 2 2 44" xfId="609"/>
    <cellStyle name="常规 2 2 2 2 2 2 45" xfId="610"/>
    <cellStyle name="常规 2 2 2 2 2 2 46" xfId="611"/>
    <cellStyle name="常规 2 2 2 2 2 2 47" xfId="612"/>
    <cellStyle name="常规 2 2 2 2 2 2 48" xfId="613"/>
    <cellStyle name="常规 2 2 2 2 2 2 49" xfId="614"/>
    <cellStyle name="常规 2 2 2 2 2 2 5" xfId="615"/>
    <cellStyle name="常规 2 2 2 2 2 2 50" xfId="616"/>
    <cellStyle name="常规 2 2 2 2 2 2 51" xfId="617"/>
    <cellStyle name="常规 2 2 2 2 2 2 52" xfId="618"/>
    <cellStyle name="常规 2 2 2 2 2 2 53" xfId="619"/>
    <cellStyle name="常规 2 2 2 2 2 2 54" xfId="620"/>
    <cellStyle name="常规 2 2 2 2 2 2 55" xfId="621"/>
    <cellStyle name="常规 2 2 2 2 2 2 56" xfId="622"/>
    <cellStyle name="常规 2 2 2 2 2 2 57" xfId="623"/>
    <cellStyle name="常规 2 2 2 2 2 2 58" xfId="624"/>
    <cellStyle name="常规 2 2 2 2 2 2 59" xfId="625"/>
    <cellStyle name="常规 2 2 2 2 2 2 6" xfId="626"/>
    <cellStyle name="常规 2 2 2 2 2 2 60" xfId="627"/>
    <cellStyle name="常规 2 2 2 2 2 2 61" xfId="628"/>
    <cellStyle name="常规 2 2 2 2 2 2 62" xfId="629"/>
    <cellStyle name="常规 2 2 2 2 2 2 63" xfId="630"/>
    <cellStyle name="常规 2 2 2 2 2 2 7" xfId="631"/>
    <cellStyle name="常规 2 2 2 2 2 2 8" xfId="632"/>
    <cellStyle name="常规 2 2 2 2 2 2 9" xfId="633"/>
    <cellStyle name="常规 2 2 2 2 2 20" xfId="634"/>
    <cellStyle name="常规 2 2 2 2 2 21" xfId="635"/>
    <cellStyle name="常规 2 2 2 2 2 22" xfId="636"/>
    <cellStyle name="常规 2 2 2 2 2 23" xfId="637"/>
    <cellStyle name="常规 2 2 2 2 2 24" xfId="638"/>
    <cellStyle name="常规 2 2 2 2 2 25" xfId="639"/>
    <cellStyle name="常规 2 2 2 2 2 26" xfId="640"/>
    <cellStyle name="常规 2 2 2 2 2 27" xfId="641"/>
    <cellStyle name="常规 2 2 2 2 2 28" xfId="642"/>
    <cellStyle name="常规 2 2 2 2 2 29" xfId="643"/>
    <cellStyle name="常规 2 2 2 2 2 3" xfId="644"/>
    <cellStyle name="常规 2 2 2 2 2 30" xfId="645"/>
    <cellStyle name="常规 2 2 2 2 2 31" xfId="646"/>
    <cellStyle name="常规 2 2 2 2 2 32" xfId="647"/>
    <cellStyle name="常规 2 2 2 2 2 33" xfId="648"/>
    <cellStyle name="常规 2 2 2 2 2 34" xfId="649"/>
    <cellStyle name="常规 2 2 2 2 2 35" xfId="650"/>
    <cellStyle name="常规 2 2 2 2 2 36" xfId="651"/>
    <cellStyle name="常规 2 2 2 2 2 37" xfId="652"/>
    <cellStyle name="常规 2 2 2 2 2 38" xfId="653"/>
    <cellStyle name="常规 2 2 2 2 2 39" xfId="654"/>
    <cellStyle name="常规 2 2 2 2 2 4" xfId="655"/>
    <cellStyle name="常规 2 2 2 2 2 40" xfId="656"/>
    <cellStyle name="常规 2 2 2 2 2 41" xfId="657"/>
    <cellStyle name="常规 2 2 2 2 2 42" xfId="658"/>
    <cellStyle name="常规 2 2 2 2 2 43" xfId="659"/>
    <cellStyle name="常规 2 2 2 2 2 44" xfId="660"/>
    <cellStyle name="常规 2 2 2 2 2 45" xfId="661"/>
    <cellStyle name="常规 2 2 2 2 2 46" xfId="662"/>
    <cellStyle name="常规 2 2 2 2 2 47" xfId="663"/>
    <cellStyle name="常规 2 2 2 2 2 48" xfId="664"/>
    <cellStyle name="常规 2 2 2 2 2 49" xfId="665"/>
    <cellStyle name="常规 2 2 2 2 2 5" xfId="666"/>
    <cellStyle name="常规 2 2 2 2 2 50" xfId="667"/>
    <cellStyle name="常规 2 2 2 2 2 51" xfId="668"/>
    <cellStyle name="常规 2 2 2 2 2 52" xfId="669"/>
    <cellStyle name="常规 2 2 2 2 2 53" xfId="670"/>
    <cellStyle name="常规 2 2 2 2 2 54" xfId="671"/>
    <cellStyle name="常规 2 2 2 2 2 55" xfId="672"/>
    <cellStyle name="常规 2 2 2 2 2 56" xfId="673"/>
    <cellStyle name="常规 2 2 2 2 2 57" xfId="674"/>
    <cellStyle name="常规 2 2 2 2 2 58" xfId="675"/>
    <cellStyle name="常规 2 2 2 2 2 59" xfId="676"/>
    <cellStyle name="常规 2 2 2 2 2 6" xfId="677"/>
    <cellStyle name="常规 2 2 2 2 2 60" xfId="678"/>
    <cellStyle name="常规 2 2 2 2 2 61" xfId="679"/>
    <cellStyle name="常规 2 2 2 2 2 62" xfId="680"/>
    <cellStyle name="常规 2 2 2 2 2 63" xfId="681"/>
    <cellStyle name="常规 2 2 2 2 2 64" xfId="682"/>
    <cellStyle name="常规 2 2 2 2 2 65" xfId="683"/>
    <cellStyle name="常规 2 2 2 2 2 66" xfId="684"/>
    <cellStyle name="常规 2 2 2 2 2 7" xfId="685"/>
    <cellStyle name="常规 2 2 2 2 2 8" xfId="686"/>
    <cellStyle name="常规 2 2 2 2 2 9" xfId="687"/>
    <cellStyle name="常规 2 2 2 2 20" xfId="688"/>
    <cellStyle name="常规 2 2 2 2 21" xfId="689"/>
    <cellStyle name="常规 2 2 2 2 22" xfId="690"/>
    <cellStyle name="常规 2 2 2 2 23" xfId="691"/>
    <cellStyle name="常规 2 2 2 2 24" xfId="692"/>
    <cellStyle name="常规 2 2 2 2 25" xfId="693"/>
    <cellStyle name="常规 2 2 2 2 26" xfId="694"/>
    <cellStyle name="常规 2 2 2 2 27" xfId="695"/>
    <cellStyle name="常规 2 2 2 2 28" xfId="696"/>
    <cellStyle name="常规 2 2 2 2 29" xfId="697"/>
    <cellStyle name="常规 2 2 2 2 3" xfId="698"/>
    <cellStyle name="常规 2 2 2 2 30" xfId="699"/>
    <cellStyle name="常规 2 2 2 2 31" xfId="700"/>
    <cellStyle name="常规 2 2 2 2 32" xfId="701"/>
    <cellStyle name="常规 2 2 2 2 33" xfId="702"/>
    <cellStyle name="常规 2 2 2 2 34" xfId="703"/>
    <cellStyle name="常规 2 2 2 2 35" xfId="704"/>
    <cellStyle name="常规 2 2 2 2 36" xfId="705"/>
    <cellStyle name="常规 2 2 2 2 37" xfId="706"/>
    <cellStyle name="常规 2 2 2 2 38" xfId="707"/>
    <cellStyle name="常规 2 2 2 2 39" xfId="708"/>
    <cellStyle name="常规 2 2 2 2 4" xfId="709"/>
    <cellStyle name="常规 2 2 2 2 40" xfId="710"/>
    <cellStyle name="常规 2 2 2 2 41" xfId="711"/>
    <cellStyle name="常规 2 2 2 2 42" xfId="712"/>
    <cellStyle name="常规 2 2 2 2 43" xfId="713"/>
    <cellStyle name="常规 2 2 2 2 44" xfId="714"/>
    <cellStyle name="常规 2 2 2 2 45" xfId="715"/>
    <cellStyle name="常规 2 2 2 2 46" xfId="716"/>
    <cellStyle name="常规 2 2 2 2 47" xfId="717"/>
    <cellStyle name="常规 2 2 2 2 48" xfId="718"/>
    <cellStyle name="常规 2 2 2 2 49" xfId="719"/>
    <cellStyle name="常规 2 2 2 2 5" xfId="720"/>
    <cellStyle name="常规 2 2 2 2 50" xfId="721"/>
    <cellStyle name="常规 2 2 2 2 51" xfId="722"/>
    <cellStyle name="常规 2 2 2 2 52" xfId="723"/>
    <cellStyle name="常规 2 2 2 2 53" xfId="724"/>
    <cellStyle name="常规 2 2 2 2 54" xfId="725"/>
    <cellStyle name="常规 2 2 2 2 55" xfId="726"/>
    <cellStyle name="常规 2 2 2 2 56" xfId="727"/>
    <cellStyle name="常规 2 2 2 2 57" xfId="728"/>
    <cellStyle name="常规 2 2 2 2 58" xfId="729"/>
    <cellStyle name="常规 2 2 2 2 59" xfId="730"/>
    <cellStyle name="常规 2 2 2 2 6" xfId="731"/>
    <cellStyle name="常规 2 2 2 2 60" xfId="732"/>
    <cellStyle name="常规 2 2 2 2 61" xfId="733"/>
    <cellStyle name="常规 2 2 2 2 62" xfId="734"/>
    <cellStyle name="常规 2 2 2 2 63" xfId="735"/>
    <cellStyle name="常规 2 2 2 2 64" xfId="736"/>
    <cellStyle name="常规 2 2 2 2 65" xfId="737"/>
    <cellStyle name="常规 2 2 2 2 66" xfId="738"/>
    <cellStyle name="常规 2 2 2 2 67" xfId="739"/>
    <cellStyle name="常规 2 2 2 2 7" xfId="740"/>
    <cellStyle name="常规 2 2 2 2 8" xfId="741"/>
    <cellStyle name="常规 2 2 2 2 9" xfId="742"/>
    <cellStyle name="常规 2 2 2 20" xfId="743"/>
    <cellStyle name="常规 2 2 2 21" xfId="744"/>
    <cellStyle name="常规 2 2 2 22" xfId="745"/>
    <cellStyle name="常规 2 2 2 23" xfId="746"/>
    <cellStyle name="常规 2 2 2 24" xfId="747"/>
    <cellStyle name="常规 2 2 2 25" xfId="748"/>
    <cellStyle name="常规 2 2 2 26" xfId="749"/>
    <cellStyle name="常规 2 2 2 27" xfId="750"/>
    <cellStyle name="常规 2 2 2 28" xfId="751"/>
    <cellStyle name="常规 2 2 2 29" xfId="752"/>
    <cellStyle name="常规 2 2 2 3" xfId="753"/>
    <cellStyle name="常规 2 2 2 30" xfId="754"/>
    <cellStyle name="常规 2 2 2 31" xfId="755"/>
    <cellStyle name="常规 2 2 2 32" xfId="756"/>
    <cellStyle name="常规 2 2 2 33" xfId="757"/>
    <cellStyle name="常规 2 2 2 34" xfId="758"/>
    <cellStyle name="常规 2 2 2 35" xfId="759"/>
    <cellStyle name="常规 2 2 2 36" xfId="760"/>
    <cellStyle name="常规 2 2 2 37" xfId="761"/>
    <cellStyle name="常规 2 2 2 38" xfId="762"/>
    <cellStyle name="常规 2 2 2 39" xfId="763"/>
    <cellStyle name="常规 2 2 2 4" xfId="764"/>
    <cellStyle name="常规 2 2 2 40" xfId="765"/>
    <cellStyle name="常规 2 2 2 41" xfId="766"/>
    <cellStyle name="常规 2 2 2 42" xfId="767"/>
    <cellStyle name="常规 2 2 2 43" xfId="768"/>
    <cellStyle name="常规 2 2 2 44" xfId="769"/>
    <cellStyle name="常规 2 2 2 45" xfId="770"/>
    <cellStyle name="常规 2 2 2 46" xfId="771"/>
    <cellStyle name="常规 2 2 2 47" xfId="772"/>
    <cellStyle name="常规 2 2 2 48" xfId="773"/>
    <cellStyle name="常规 2 2 2 49" xfId="774"/>
    <cellStyle name="常规 2 2 2 5" xfId="775"/>
    <cellStyle name="常规 2 2 2 50" xfId="776"/>
    <cellStyle name="常规 2 2 2 51" xfId="777"/>
    <cellStyle name="常规 2 2 2 52" xfId="778"/>
    <cellStyle name="常规 2 2 2 53" xfId="779"/>
    <cellStyle name="常规 2 2 2 54" xfId="780"/>
    <cellStyle name="常规 2 2 2 55" xfId="781"/>
    <cellStyle name="常规 2 2 2 56" xfId="782"/>
    <cellStyle name="常规 2 2 2 57" xfId="783"/>
    <cellStyle name="常规 2 2 2 58" xfId="784"/>
    <cellStyle name="常规 2 2 2 59" xfId="785"/>
    <cellStyle name="常规 2 2 2 6" xfId="786"/>
    <cellStyle name="常规 2 2 2 60" xfId="787"/>
    <cellStyle name="常规 2 2 2 61" xfId="788"/>
    <cellStyle name="常规 2 2 2 62" xfId="789"/>
    <cellStyle name="常规 2 2 2 63" xfId="790"/>
    <cellStyle name="常规 2 2 2 64" xfId="791"/>
    <cellStyle name="常规 2 2 2 65" xfId="792"/>
    <cellStyle name="常规 2 2 2 66" xfId="793"/>
    <cellStyle name="常规 2 2 2 67" xfId="794"/>
    <cellStyle name="常规 2 2 2 68" xfId="795"/>
    <cellStyle name="常规 2 2 2 69" xfId="796"/>
    <cellStyle name="常规 2 2 2 7" xfId="797"/>
    <cellStyle name="常规 2 2 2 70" xfId="798"/>
    <cellStyle name="常规 2 2 2 71" xfId="799"/>
    <cellStyle name="常规 2 2 2 72" xfId="800"/>
    <cellStyle name="常规 2 2 2 73" xfId="801"/>
    <cellStyle name="常规 2 2 2 74" xfId="802"/>
    <cellStyle name="常规 2 2 2 8" xfId="803"/>
    <cellStyle name="常规 2 2 2 8 2" xfId="804"/>
    <cellStyle name="常规 2 2 2 8 2 2" xfId="805"/>
    <cellStyle name="常规 2 2 2 8 3" xfId="806"/>
    <cellStyle name="常规 2 2 2 9" xfId="807"/>
    <cellStyle name="常规 2 2 2 9 2" xfId="808"/>
    <cellStyle name="常规 2 2 2 9 2 2" xfId="809"/>
    <cellStyle name="常规 2 2 2 9 3" xfId="810"/>
    <cellStyle name="常规 2 2 20" xfId="811"/>
    <cellStyle name="常规 2 2 21" xfId="812"/>
    <cellStyle name="常规 2 2 22" xfId="813"/>
    <cellStyle name="常规 2 2 23" xfId="814"/>
    <cellStyle name="常规 2 2 24" xfId="815"/>
    <cellStyle name="常规 2 2 25" xfId="816"/>
    <cellStyle name="常规 2 2 26" xfId="817"/>
    <cellStyle name="常规 2 2 27" xfId="818"/>
    <cellStyle name="常规 2 2 28" xfId="819"/>
    <cellStyle name="常规 2 2 29" xfId="820"/>
    <cellStyle name="常规 2 2 3" xfId="821"/>
    <cellStyle name="常规 2 2 3 2" xfId="822"/>
    <cellStyle name="常规 2 2 3 2 2" xfId="823"/>
    <cellStyle name="常规 2 2 3 2 2 2" xfId="824"/>
    <cellStyle name="常规 2 2 3 2 3" xfId="825"/>
    <cellStyle name="常规 2 2 3 3" xfId="826"/>
    <cellStyle name="常规 2 2 3 3 2" xfId="827"/>
    <cellStyle name="常规 2 2 3 4" xfId="828"/>
    <cellStyle name="常规 2 2 30" xfId="829"/>
    <cellStyle name="常规 2 2 31" xfId="830"/>
    <cellStyle name="常规 2 2 32" xfId="831"/>
    <cellStyle name="常规 2 2 33" xfId="832"/>
    <cellStyle name="常规 2 2 34" xfId="833"/>
    <cellStyle name="常规 2 2 35" xfId="834"/>
    <cellStyle name="常规 2 2 36" xfId="835"/>
    <cellStyle name="常规 2 2 37" xfId="836"/>
    <cellStyle name="常规 2 2 38" xfId="837"/>
    <cellStyle name="常规 2 2 39" xfId="838"/>
    <cellStyle name="常规 2 2 4" xfId="839"/>
    <cellStyle name="常规 2 2 4 2" xfId="840"/>
    <cellStyle name="常规 2 2 4 2 2" xfId="841"/>
    <cellStyle name="常规 2 2 4 2 2 2" xfId="842"/>
    <cellStyle name="常规 2 2 4 2 3" xfId="843"/>
    <cellStyle name="常规 2 2 4 3" xfId="844"/>
    <cellStyle name="常规 2 2 4 3 2" xfId="845"/>
    <cellStyle name="常规 2 2 4 4" xfId="846"/>
    <cellStyle name="常规 2 2 40" xfId="847"/>
    <cellStyle name="常规 2 2 41" xfId="848"/>
    <cellStyle name="常规 2 2 42" xfId="849"/>
    <cellStyle name="常规 2 2 43" xfId="850"/>
    <cellStyle name="常规 2 2 44" xfId="851"/>
    <cellStyle name="常规 2 2 45" xfId="852"/>
    <cellStyle name="常规 2 2 46" xfId="853"/>
    <cellStyle name="常规 2 2 47" xfId="854"/>
    <cellStyle name="常规 2 2 48" xfId="855"/>
    <cellStyle name="常规 2 2 49" xfId="856"/>
    <cellStyle name="常规 2 2 5" xfId="857"/>
    <cellStyle name="常规 2 2 5 2" xfId="858"/>
    <cellStyle name="常规 2 2 5 2 2" xfId="859"/>
    <cellStyle name="常规 2 2 5 2 2 2" xfId="860"/>
    <cellStyle name="常规 2 2 5 2 3" xfId="861"/>
    <cellStyle name="常规 2 2 5 3" xfId="862"/>
    <cellStyle name="常规 2 2 5 3 2" xfId="863"/>
    <cellStyle name="常规 2 2 5 4" xfId="864"/>
    <cellStyle name="常规 2 2 50" xfId="865"/>
    <cellStyle name="常规 2 2 51" xfId="866"/>
    <cellStyle name="常规 2 2 52" xfId="867"/>
    <cellStyle name="常规 2 2 53" xfId="868"/>
    <cellStyle name="常规 2 2 54" xfId="869"/>
    <cellStyle name="常规 2 2 55" xfId="870"/>
    <cellStyle name="常规 2 2 56" xfId="871"/>
    <cellStyle name="常规 2 2 57" xfId="872"/>
    <cellStyle name="常规 2 2 58" xfId="873"/>
    <cellStyle name="常规 2 2 59" xfId="874"/>
    <cellStyle name="常规 2 2 6" xfId="875"/>
    <cellStyle name="常规 2 2 6 2" xfId="876"/>
    <cellStyle name="常规 2 2 6 2 2" xfId="877"/>
    <cellStyle name="常规 2 2 6 2 2 2" xfId="878"/>
    <cellStyle name="常规 2 2 6 2 3" xfId="879"/>
    <cellStyle name="常规 2 2 6 3" xfId="880"/>
    <cellStyle name="常规 2 2 6 3 2" xfId="881"/>
    <cellStyle name="常规 2 2 6 4" xfId="882"/>
    <cellStyle name="常规 2 2 60" xfId="883"/>
    <cellStyle name="常规 2 2 61" xfId="884"/>
    <cellStyle name="常规 2 2 62" xfId="885"/>
    <cellStyle name="常规 2 2 63" xfId="886"/>
    <cellStyle name="常规 2 2 64" xfId="887"/>
    <cellStyle name="常规 2 2 65" xfId="888"/>
    <cellStyle name="常规 2 2 66" xfId="889"/>
    <cellStyle name="常规 2 2 67" xfId="890"/>
    <cellStyle name="常规 2 2 68" xfId="891"/>
    <cellStyle name="常规 2 2 69" xfId="892"/>
    <cellStyle name="常规 2 2 7" xfId="893"/>
    <cellStyle name="常规 2 2 7 2" xfId="894"/>
    <cellStyle name="常规 2 2 7 2 2" xfId="895"/>
    <cellStyle name="常规 2 2 7 2 2 2" xfId="896"/>
    <cellStyle name="常规 2 2 7 2 3" xfId="897"/>
    <cellStyle name="常规 2 2 7 3" xfId="898"/>
    <cellStyle name="常规 2 2 7 3 2" xfId="899"/>
    <cellStyle name="常规 2 2 7 4" xfId="900"/>
    <cellStyle name="常规 2 2 70" xfId="901"/>
    <cellStyle name="常规 2 2 71" xfId="902"/>
    <cellStyle name="常规 2 2 72" xfId="903"/>
    <cellStyle name="常规 2 2 73" xfId="904"/>
    <cellStyle name="常规 2 2 74" xfId="905"/>
    <cellStyle name="常规 2 2 75" xfId="906"/>
    <cellStyle name="常规 2 2 76" xfId="907"/>
    <cellStyle name="常规 2 2 77" xfId="908"/>
    <cellStyle name="常规 2 2 78" xfId="909"/>
    <cellStyle name="常规 2 2 79" xfId="910"/>
    <cellStyle name="常规 2 2 8" xfId="911"/>
    <cellStyle name="常规 2 2 8 2" xfId="912"/>
    <cellStyle name="常规 2 2 8 2 2" xfId="913"/>
    <cellStyle name="常规 2 2 8 2 2 2" xfId="914"/>
    <cellStyle name="常规 2 2 8 2 3" xfId="915"/>
    <cellStyle name="常规 2 2 8 3" xfId="916"/>
    <cellStyle name="常规 2 2 8 3 2" xfId="917"/>
    <cellStyle name="常规 2 2 8 4" xfId="918"/>
    <cellStyle name="常规 2 2 80" xfId="919"/>
    <cellStyle name="常规 2 2 81" xfId="920"/>
    <cellStyle name="常规 2 2 82" xfId="921"/>
    <cellStyle name="常规 2 2 9" xfId="922"/>
    <cellStyle name="常规 2 2 9 2" xfId="923"/>
    <cellStyle name="常规 2 2 9 2 2" xfId="924"/>
    <cellStyle name="常规 2 2 9 3" xfId="925"/>
    <cellStyle name="常规 2 20" xfId="926"/>
    <cellStyle name="常规 2 20 2" xfId="927"/>
    <cellStyle name="常规 2 21" xfId="928"/>
    <cellStyle name="常规 2 22" xfId="929"/>
    <cellStyle name="常规 2 23" xfId="930"/>
    <cellStyle name="常规 2 24" xfId="931"/>
    <cellStyle name="常规 2 25" xfId="932"/>
    <cellStyle name="常规 2 26" xfId="933"/>
    <cellStyle name="常规 2 27" xfId="934"/>
    <cellStyle name="常规 2 28" xfId="935"/>
    <cellStyle name="常规 2 29" xfId="936"/>
    <cellStyle name="常规 2 3" xfId="937"/>
    <cellStyle name="常规 2 3 10" xfId="938"/>
    <cellStyle name="常规 2 3 11" xfId="939"/>
    <cellStyle name="常规 2 3 12" xfId="940"/>
    <cellStyle name="常规 2 3 13" xfId="941"/>
    <cellStyle name="常规 2 3 14" xfId="942"/>
    <cellStyle name="常规 2 3 15" xfId="943"/>
    <cellStyle name="常规 2 3 16" xfId="944"/>
    <cellStyle name="常规 2 3 17" xfId="945"/>
    <cellStyle name="常规 2 3 2" xfId="946"/>
    <cellStyle name="常规 2 3 2 2" xfId="947"/>
    <cellStyle name="常规 2 3 2 2 2" xfId="948"/>
    <cellStyle name="常规 2 3 2 2 2 2" xfId="949"/>
    <cellStyle name="常规 2 3 2 2 2 2 2" xfId="950"/>
    <cellStyle name="常规 2 3 2 2 2 3" xfId="951"/>
    <cellStyle name="常规 2 3 2 2 3" xfId="952"/>
    <cellStyle name="常规 2 3 2 2 3 2" xfId="953"/>
    <cellStyle name="常规 2 3 2 3" xfId="954"/>
    <cellStyle name="常规 2 3 2 3 2" xfId="955"/>
    <cellStyle name="常规 2 3 2 3 2 2" xfId="956"/>
    <cellStyle name="常规 2 3 2 3 2 2 2" xfId="957"/>
    <cellStyle name="常规 2 3 2 3 2 3" xfId="958"/>
    <cellStyle name="常规 2 3 2 3 3" xfId="959"/>
    <cellStyle name="常规 2 3 2 3 3 2" xfId="960"/>
    <cellStyle name="常规 2 3 2 3 4" xfId="961"/>
    <cellStyle name="常规 2 3 2 4" xfId="962"/>
    <cellStyle name="常规 2 3 2 4 2" xfId="963"/>
    <cellStyle name="常规 2 3 2 4 2 2" xfId="964"/>
    <cellStyle name="常规 2 3 2 4 2 2 2" xfId="965"/>
    <cellStyle name="常规 2 3 2 4 2 3" xfId="966"/>
    <cellStyle name="常规 2 3 2 4 3" xfId="967"/>
    <cellStyle name="常规 2 3 2 4 3 2" xfId="968"/>
    <cellStyle name="常规 2 3 2 4 4" xfId="969"/>
    <cellStyle name="常规 2 3 2 5" xfId="970"/>
    <cellStyle name="常规 2 3 2 5 2" xfId="971"/>
    <cellStyle name="常规 2 3 2 5 2 2" xfId="972"/>
    <cellStyle name="常规 2 3 2 5 2 2 2" xfId="973"/>
    <cellStyle name="常规 2 3 2 5 2 3" xfId="974"/>
    <cellStyle name="常规 2 3 2 5 3" xfId="975"/>
    <cellStyle name="常规 2 3 2 5 3 2" xfId="976"/>
    <cellStyle name="常规 2 3 2 5 4" xfId="977"/>
    <cellStyle name="常规 2 3 2 6" xfId="978"/>
    <cellStyle name="常规 2 3 2 6 2" xfId="979"/>
    <cellStyle name="常规 2 3 2 6 2 2" xfId="980"/>
    <cellStyle name="常规 2 3 2 6 2 2 2" xfId="981"/>
    <cellStyle name="常规 2 3 2 6 2 3" xfId="982"/>
    <cellStyle name="常规 2 3 2 6 3" xfId="983"/>
    <cellStyle name="常规 2 3 2 6 3 2" xfId="984"/>
    <cellStyle name="常规 2 3 2 6 4" xfId="985"/>
    <cellStyle name="常规 2 3 2 7" xfId="986"/>
    <cellStyle name="常规 2 3 2 7 2" xfId="987"/>
    <cellStyle name="常规 2 3 2 7 2 2" xfId="988"/>
    <cellStyle name="常规 2 3 2 7 2 2 2" xfId="989"/>
    <cellStyle name="常规 2 3 2 7 2 3" xfId="990"/>
    <cellStyle name="常规 2 3 2 7 3" xfId="991"/>
    <cellStyle name="常规 2 3 2 7 3 2" xfId="992"/>
    <cellStyle name="常规 2 3 2 7 4" xfId="993"/>
    <cellStyle name="常规 2 3 2 8" xfId="994"/>
    <cellStyle name="常规 2 3 2 9" xfId="995"/>
    <cellStyle name="常规 2 3 3" xfId="996"/>
    <cellStyle name="常规 2 3 4" xfId="997"/>
    <cellStyle name="常规 2 3 5" xfId="998"/>
    <cellStyle name="常规 2 3 6" xfId="999"/>
    <cellStyle name="常规 2 3 7" xfId="1000"/>
    <cellStyle name="常规 2 3 8" xfId="1001"/>
    <cellStyle name="常规 2 3 8 2" xfId="1002"/>
    <cellStyle name="常规 2 3 8 2 2" xfId="1003"/>
    <cellStyle name="常规 2 3 8 3" xfId="1004"/>
    <cellStyle name="常规 2 3 9" xfId="1005"/>
    <cellStyle name="常规 2 3 9 2" xfId="1006"/>
    <cellStyle name="常规 2 30" xfId="1007"/>
    <cellStyle name="常规 2 31" xfId="1008"/>
    <cellStyle name="常规 2 32" xfId="1009"/>
    <cellStyle name="常规 2 33" xfId="1010"/>
    <cellStyle name="常规 2 34" xfId="1011"/>
    <cellStyle name="常规 2 35" xfId="1012"/>
    <cellStyle name="常规 2 36" xfId="1013"/>
    <cellStyle name="常规 2 37" xfId="1014"/>
    <cellStyle name="常规 2 38" xfId="1015"/>
    <cellStyle name="常规 2 39" xfId="1016"/>
    <cellStyle name="常规 2 4" xfId="1017"/>
    <cellStyle name="常规 2 4 10" xfId="1018"/>
    <cellStyle name="常规 2 4 11" xfId="1019"/>
    <cellStyle name="常规 2 4 12" xfId="1020"/>
    <cellStyle name="常规 2 4 13" xfId="1021"/>
    <cellStyle name="常规 2 4 14" xfId="1022"/>
    <cellStyle name="常规 2 4 15" xfId="1023"/>
    <cellStyle name="常规 2 4 16" xfId="1024"/>
    <cellStyle name="常规 2 4 17" xfId="1025"/>
    <cellStyle name="常规 2 4 18" xfId="1026"/>
    <cellStyle name="常规 2 4 2" xfId="1027"/>
    <cellStyle name="常规 2 4 2 2" xfId="1028"/>
    <cellStyle name="常规 2 4 2 3" xfId="1029"/>
    <cellStyle name="常规 2 4 2 3 2" xfId="1030"/>
    <cellStyle name="常规 2 4 2 3 2 2" xfId="1031"/>
    <cellStyle name="常规 2 4 2 3 3" xfId="1032"/>
    <cellStyle name="常规 2 4 2 4" xfId="1033"/>
    <cellStyle name="常规 2 4 2 4 2" xfId="1034"/>
    <cellStyle name="常规 2 4 2 5" xfId="1035"/>
    <cellStyle name="常规 2 4 3" xfId="1036"/>
    <cellStyle name="常规 2 4 4" xfId="1037"/>
    <cellStyle name="常规 2 4 5" xfId="1038"/>
    <cellStyle name="常规 2 4 6" xfId="1039"/>
    <cellStyle name="常规 2 4 7" xfId="1040"/>
    <cellStyle name="常规 2 4 8" xfId="1041"/>
    <cellStyle name="常规 2 4 8 2" xfId="1042"/>
    <cellStyle name="常规 2 4 8 2 2" xfId="1043"/>
    <cellStyle name="常规 2 4 8 3" xfId="1044"/>
    <cellStyle name="常规 2 4 9" xfId="1045"/>
    <cellStyle name="常规 2 4 9 2" xfId="1046"/>
    <cellStyle name="常规 2 4_三湖中学教师2014年1－3月70%部分津补贴表" xfId="1047"/>
    <cellStyle name="常规 2 40" xfId="1048"/>
    <cellStyle name="常规 2 41" xfId="1049"/>
    <cellStyle name="常规 2 42" xfId="1050"/>
    <cellStyle name="常规 2 43" xfId="1051"/>
    <cellStyle name="常规 2 44" xfId="1052"/>
    <cellStyle name="常规 2 45" xfId="1053"/>
    <cellStyle name="常规 2 46" xfId="1054"/>
    <cellStyle name="常规 2 47" xfId="1055"/>
    <cellStyle name="常规 2 48" xfId="1056"/>
    <cellStyle name="常规 2 49" xfId="1057"/>
    <cellStyle name="常规 2 5" xfId="1058"/>
    <cellStyle name="常规 2 5 2" xfId="1059"/>
    <cellStyle name="常规 2 5 2 2" xfId="1060"/>
    <cellStyle name="常规 2 5 3" xfId="1061"/>
    <cellStyle name="常规 2 5 4" xfId="1062"/>
    <cellStyle name="常规 2 5 5" xfId="1063"/>
    <cellStyle name="常规 2 5 6" xfId="1064"/>
    <cellStyle name="常规 2 5 7" xfId="1065"/>
    <cellStyle name="常规 2 5 8" xfId="1066"/>
    <cellStyle name="常规 2 50" xfId="1067"/>
    <cellStyle name="常规 2 51" xfId="1068"/>
    <cellStyle name="常规 2 52" xfId="1069"/>
    <cellStyle name="常规 2 53" xfId="1070"/>
    <cellStyle name="常规 2 54" xfId="1071"/>
    <cellStyle name="常规 2 55" xfId="1072"/>
    <cellStyle name="常规 2 56" xfId="1073"/>
    <cellStyle name="常规 2 57" xfId="1074"/>
    <cellStyle name="常规 2 58" xfId="1075"/>
    <cellStyle name="常规 2 59" xfId="1076"/>
    <cellStyle name="常规 2 6" xfId="1077"/>
    <cellStyle name="常规 2 6 2" xfId="1078"/>
    <cellStyle name="常规 2 60" xfId="1079"/>
    <cellStyle name="常规 2 61" xfId="1080"/>
    <cellStyle name="常规 2 62" xfId="1081"/>
    <cellStyle name="常规 2 63" xfId="1082"/>
    <cellStyle name="常规 2 64" xfId="1083"/>
    <cellStyle name="常规 2 65" xfId="1084"/>
    <cellStyle name="常规 2 66" xfId="1085"/>
    <cellStyle name="常规 2 67" xfId="1086"/>
    <cellStyle name="常规 2 68" xfId="1087"/>
    <cellStyle name="常规 2 69" xfId="1088"/>
    <cellStyle name="常规 2 7" xfId="1089"/>
    <cellStyle name="常规 2 70" xfId="1090"/>
    <cellStyle name="常规 2 71" xfId="1091"/>
    <cellStyle name="常规 2 72" xfId="1092"/>
    <cellStyle name="常规 2 73" xfId="1093"/>
    <cellStyle name="常规 2 74" xfId="1094"/>
    <cellStyle name="常规 2 75" xfId="1095"/>
    <cellStyle name="常规 2 76" xfId="1096"/>
    <cellStyle name="常规 2 77" xfId="1097"/>
    <cellStyle name="常规 2 78" xfId="1098"/>
    <cellStyle name="常规 2 79" xfId="1099"/>
    <cellStyle name="常规 2 8" xfId="1100"/>
    <cellStyle name="常规 2 8 2" xfId="1101"/>
    <cellStyle name="常规 2 8 2 2" xfId="1102"/>
    <cellStyle name="常规 2 8 2 2 2" xfId="1103"/>
    <cellStyle name="常规 2 8 2 3" xfId="1104"/>
    <cellStyle name="常规 2 8 3" xfId="1105"/>
    <cellStyle name="常规 2 8 3 2" xfId="1106"/>
    <cellStyle name="常规 2 8 4" xfId="1107"/>
    <cellStyle name="常规 2 80" xfId="1108"/>
    <cellStyle name="常规 2 81" xfId="1109"/>
    <cellStyle name="常规 2 82" xfId="1110"/>
    <cellStyle name="常规 2 83" xfId="1111"/>
    <cellStyle name="常规 2 84" xfId="1112"/>
    <cellStyle name="常规 2 85" xfId="1113"/>
    <cellStyle name="常规 2 86" xfId="1114"/>
    <cellStyle name="常规 2 87" xfId="1115"/>
    <cellStyle name="常规 2 88" xfId="1116"/>
    <cellStyle name="常规 2 89" xfId="1117"/>
    <cellStyle name="常规 2 9" xfId="1118"/>
    <cellStyle name="常规 2 9 2" xfId="1119"/>
    <cellStyle name="常规 2 9 2 2" xfId="1120"/>
    <cellStyle name="常规 2 9 2 2 2" xfId="1121"/>
    <cellStyle name="常规 2 9 2 3" xfId="1122"/>
    <cellStyle name="常规 2 9 3" xfId="1123"/>
    <cellStyle name="常规 2 9 3 2" xfId="1124"/>
    <cellStyle name="常规 2 9 4" xfId="1125"/>
    <cellStyle name="常规 2 90" xfId="1126"/>
    <cellStyle name="常规 2 91" xfId="1127"/>
    <cellStyle name="常规 2 92" xfId="1128"/>
    <cellStyle name="常规 2 93" xfId="1129"/>
    <cellStyle name="常规 20" xfId="1130"/>
    <cellStyle name="常规 21" xfId="1131"/>
    <cellStyle name="常规 22" xfId="1132"/>
    <cellStyle name="常规 23" xfId="1133"/>
    <cellStyle name="常规 24" xfId="1134"/>
    <cellStyle name="常规 25" xfId="1135"/>
    <cellStyle name="常规 3 10" xfId="1136"/>
    <cellStyle name="常规 3 11" xfId="1137"/>
    <cellStyle name="常规 3 12" xfId="1138"/>
    <cellStyle name="常规 3 13" xfId="1139"/>
    <cellStyle name="常规 3 13 2" xfId="1140"/>
    <cellStyle name="常规 3 13 2 2" xfId="1141"/>
    <cellStyle name="常规 3 13 3" xfId="1142"/>
    <cellStyle name="常规 3 14" xfId="1143"/>
    <cellStyle name="常规 3 14 2" xfId="1144"/>
    <cellStyle name="常规 3 14 2 2" xfId="1145"/>
    <cellStyle name="常规 3 14 3" xfId="1146"/>
    <cellStyle name="常规 3 15" xfId="1147"/>
    <cellStyle name="常规 3 15 2" xfId="1148"/>
    <cellStyle name="常规 3 16" xfId="1149"/>
    <cellStyle name="常规 3 17" xfId="1150"/>
    <cellStyle name="常规 3 18" xfId="1151"/>
    <cellStyle name="常规 3 19" xfId="1152"/>
    <cellStyle name="常规 3 2" xfId="1153"/>
    <cellStyle name="常规 3 2 2" xfId="1154"/>
    <cellStyle name="常规 3 2 2 2" xfId="1155"/>
    <cellStyle name="常规 3 2 3" xfId="1156"/>
    <cellStyle name="常规 3 2 4" xfId="1157"/>
    <cellStyle name="常规 3 2 5" xfId="1158"/>
    <cellStyle name="常规 3 2 6" xfId="1159"/>
    <cellStyle name="常规 3 20" xfId="1160"/>
    <cellStyle name="常规 3 21" xfId="1161"/>
    <cellStyle name="常规 3 22" xfId="1162"/>
    <cellStyle name="常规 3 3" xfId="1163"/>
    <cellStyle name="常规 3 4" xfId="1164"/>
    <cellStyle name="常规 3 5" xfId="1165"/>
    <cellStyle name="常规 3 6" xfId="1166"/>
    <cellStyle name="常规 3 7" xfId="1167"/>
    <cellStyle name="常规 3 8" xfId="1168"/>
    <cellStyle name="常规 3 9" xfId="1169"/>
    <cellStyle name="常规 4" xfId="1170"/>
    <cellStyle name="常规 4 10" xfId="1171"/>
    <cellStyle name="常规 4 11" xfId="1172"/>
    <cellStyle name="常规 4 12" xfId="1173"/>
    <cellStyle name="常规 4 13" xfId="1174"/>
    <cellStyle name="常规 4 2" xfId="1175"/>
    <cellStyle name="常规 4 2 2" xfId="1176"/>
    <cellStyle name="常规 4 3" xfId="1177"/>
    <cellStyle name="常规 4 4" xfId="1178"/>
    <cellStyle name="常规 4 5" xfId="1179"/>
    <cellStyle name="常规 4 6" xfId="1180"/>
    <cellStyle name="常规 4 7" xfId="1181"/>
    <cellStyle name="常规 4 8" xfId="1182"/>
    <cellStyle name="常规 4 8 2" xfId="1183"/>
    <cellStyle name="常规 4 8 2 2" xfId="1184"/>
    <cellStyle name="常规 4 8 3" xfId="1185"/>
    <cellStyle name="常规 4 9" xfId="1186"/>
    <cellStyle name="常规 4 9 2" xfId="1187"/>
    <cellStyle name="常规 4 9 2 2" xfId="1188"/>
    <cellStyle name="常规 4 9 3" xfId="1189"/>
    <cellStyle name="常规 5" xfId="1190"/>
    <cellStyle name="常规 5 10" xfId="1191"/>
    <cellStyle name="常规 5 11" xfId="1192"/>
    <cellStyle name="常规 5 12" xfId="1193"/>
    <cellStyle name="常规 5 13" xfId="1194"/>
    <cellStyle name="常规 5 14" xfId="1195"/>
    <cellStyle name="常规 5 15" xfId="1196"/>
    <cellStyle name="常规 5 16" xfId="1197"/>
    <cellStyle name="常规 5 17" xfId="1198"/>
    <cellStyle name="常规 5 18" xfId="1199"/>
    <cellStyle name="常规 5 2" xfId="1200"/>
    <cellStyle name="常规 5 3" xfId="1201"/>
    <cellStyle name="常规 5 4" xfId="1202"/>
    <cellStyle name="常规 5 5" xfId="1203"/>
    <cellStyle name="常规 5 6" xfId="1204"/>
    <cellStyle name="常规 5 7" xfId="1205"/>
    <cellStyle name="常规 5 8" xfId="1206"/>
    <cellStyle name="常规 5 8 2" xfId="1207"/>
    <cellStyle name="常规 5 8 2 2" xfId="1208"/>
    <cellStyle name="常规 5 8 3" xfId="1209"/>
    <cellStyle name="常规 5 9" xfId="1210"/>
    <cellStyle name="常规 5 9 2" xfId="1211"/>
    <cellStyle name="常规 5 9 2 2" xfId="1212"/>
    <cellStyle name="常规 5 9 3" xfId="1213"/>
    <cellStyle name="常规 6" xfId="1214"/>
    <cellStyle name="常规 6 10" xfId="1215"/>
    <cellStyle name="常规 6 11" xfId="1216"/>
    <cellStyle name="常规 6 12" xfId="1217"/>
    <cellStyle name="常规 6 13" xfId="1218"/>
    <cellStyle name="常规 6 2" xfId="1219"/>
    <cellStyle name="常规 6 2 2" xfId="1220"/>
    <cellStyle name="常规 6 2 3" xfId="1221"/>
    <cellStyle name="常规 6 3" xfId="1222"/>
    <cellStyle name="常规 6 4" xfId="1223"/>
    <cellStyle name="常规 6 5" xfId="1224"/>
    <cellStyle name="常规 6 6" xfId="1225"/>
    <cellStyle name="常规 6 7" xfId="1226"/>
    <cellStyle name="常规 6 8" xfId="1227"/>
    <cellStyle name="常规 6 8 2" xfId="1228"/>
    <cellStyle name="常规 6 8 2 2" xfId="1229"/>
    <cellStyle name="常规 6 8 3" xfId="1230"/>
    <cellStyle name="常规 6 9" xfId="1231"/>
    <cellStyle name="常规 6 9 2" xfId="1232"/>
    <cellStyle name="常规 6 9 2 2" xfId="1233"/>
    <cellStyle name="常规 6 9 3" xfId="1234"/>
    <cellStyle name="常规 7" xfId="1235"/>
    <cellStyle name="常规 7 10" xfId="1236"/>
    <cellStyle name="常规 7 2" xfId="1237"/>
    <cellStyle name="常规 7 3" xfId="1238"/>
    <cellStyle name="常规 7 4" xfId="1239"/>
    <cellStyle name="常规 7 5" xfId="1240"/>
    <cellStyle name="常规 7 6" xfId="1241"/>
    <cellStyle name="常规 7 7" xfId="1242"/>
    <cellStyle name="常规 7 8" xfId="1243"/>
    <cellStyle name="常规 7 8 2" xfId="1244"/>
    <cellStyle name="常规 7 8 2 2" xfId="1245"/>
    <cellStyle name="常规 7 8 3" xfId="1246"/>
    <cellStyle name="常规 7 9" xfId="1247"/>
    <cellStyle name="常规 7 9 2" xfId="1248"/>
    <cellStyle name="常规 7 9 2 2" xfId="1249"/>
    <cellStyle name="常规 7 9 3" xfId="1250"/>
    <cellStyle name="常规 8" xfId="1251"/>
    <cellStyle name="常规 8 2" xfId="1252"/>
    <cellStyle name="常规 8 2 2" xfId="1253"/>
    <cellStyle name="常规 8 2 2 2" xfId="1254"/>
    <cellStyle name="常规 8 2 3" xfId="1255"/>
    <cellStyle name="常规 8 3" xfId="1256"/>
    <cellStyle name="常规 8 3 2" xfId="1257"/>
    <cellStyle name="常规 8 3 2 2" xfId="1258"/>
    <cellStyle name="常规 8 3 3" xfId="1259"/>
    <cellStyle name="常规 9" xfId="1260"/>
    <cellStyle name="常规 9 2" xfId="1261"/>
    <cellStyle name="常规 9 2 2" xfId="1262"/>
    <cellStyle name="常规 9 2 2 2" xfId="1263"/>
    <cellStyle name="常规 9 2 3" xfId="1264"/>
    <cellStyle name="常规 9 3" xfId="1265"/>
    <cellStyle name="常规 9 3 2" xfId="1266"/>
    <cellStyle name="常规 9 3 2 2" xfId="1267"/>
    <cellStyle name="常规 9 3 3" xfId="1268"/>
    <cellStyle name="常规_Sheet1" xfId="1269"/>
    <cellStyle name="好 2" xfId="1270"/>
    <cellStyle name="好 2 2" xfId="1271"/>
    <cellStyle name="好 2 2 2" xfId="1272"/>
    <cellStyle name="好 2 3" xfId="1273"/>
    <cellStyle name="好 2 4" xfId="1274"/>
    <cellStyle name="好 2 5" xfId="1275"/>
    <cellStyle name="好 2 6" xfId="1276"/>
    <cellStyle name="好 3" xfId="1277"/>
    <cellStyle name="好 4" xfId="1278"/>
    <cellStyle name="好 5" xfId="1279"/>
    <cellStyle name="好 6" xfId="1280"/>
    <cellStyle name="汇总 2" xfId="1281"/>
    <cellStyle name="汇总 2 2" xfId="1282"/>
    <cellStyle name="汇总 2 2 2" xfId="1283"/>
    <cellStyle name="汇总 2 3" xfId="1284"/>
    <cellStyle name="汇总 2 4" xfId="1285"/>
    <cellStyle name="汇总 2 5" xfId="1286"/>
    <cellStyle name="汇总 3" xfId="1287"/>
    <cellStyle name="汇总 4" xfId="1288"/>
    <cellStyle name="计算 2" xfId="1289"/>
    <cellStyle name="计算 2 2" xfId="1290"/>
    <cellStyle name="计算 2 2 2" xfId="1291"/>
    <cellStyle name="计算 2 3" xfId="1292"/>
    <cellStyle name="计算 2 4" xfId="1293"/>
    <cellStyle name="计算 2 5" xfId="1294"/>
    <cellStyle name="计算 2 6" xfId="1295"/>
    <cellStyle name="计算 3" xfId="1296"/>
    <cellStyle name="计算 4" xfId="1297"/>
    <cellStyle name="计算 5" xfId="1298"/>
    <cellStyle name="计算 6" xfId="1299"/>
    <cellStyle name="检查单元格 2" xfId="1300"/>
    <cellStyle name="检查单元格 2 2" xfId="1301"/>
    <cellStyle name="检查单元格 2 2 2" xfId="1302"/>
    <cellStyle name="检查单元格 2 3" xfId="1303"/>
    <cellStyle name="检查单元格 2 4" xfId="1304"/>
    <cellStyle name="检查单元格 2 5" xfId="1305"/>
    <cellStyle name="检查单元格 2 6" xfId="1306"/>
    <cellStyle name="检查单元格 3" xfId="1307"/>
    <cellStyle name="检查单元格 4" xfId="1308"/>
    <cellStyle name="检查单元格 5" xfId="1309"/>
    <cellStyle name="检查单元格 6" xfId="1310"/>
    <cellStyle name="解释性文本 2" xfId="1311"/>
    <cellStyle name="解释性文本 2 2" xfId="1312"/>
    <cellStyle name="解释性文本 2 2 2" xfId="1313"/>
    <cellStyle name="解释性文本 2 3" xfId="1314"/>
    <cellStyle name="解释性文本 2 4" xfId="1315"/>
    <cellStyle name="解释性文本 2 5" xfId="1316"/>
    <cellStyle name="解释性文本 3" xfId="1317"/>
    <cellStyle name="解释性文本 4" xfId="1318"/>
    <cellStyle name="警告文本 2" xfId="1319"/>
    <cellStyle name="警告文本 2 2" xfId="1320"/>
    <cellStyle name="警告文本 2 2 2" xfId="1321"/>
    <cellStyle name="警告文本 2 3" xfId="1322"/>
    <cellStyle name="警告文本 2 4" xfId="1323"/>
    <cellStyle name="警告文本 2 5" xfId="1324"/>
    <cellStyle name="警告文本 3" xfId="1325"/>
    <cellStyle name="警告文本 4" xfId="1326"/>
    <cellStyle name="链接单元格 2" xfId="1327"/>
    <cellStyle name="链接单元格 2 2" xfId="1328"/>
    <cellStyle name="链接单元格 2 2 2" xfId="1329"/>
    <cellStyle name="链接单元格 2 3" xfId="1330"/>
    <cellStyle name="链接单元格 2 4" xfId="1331"/>
    <cellStyle name="链接单元格 2 5" xfId="1332"/>
    <cellStyle name="链接单元格 3" xfId="1333"/>
    <cellStyle name="链接单元格 4" xfId="1334"/>
    <cellStyle name="强调文字颜色 1 2" xfId="1335"/>
    <cellStyle name="强调文字颜色 1 2 2" xfId="1336"/>
    <cellStyle name="强调文字颜色 1 2 2 2" xfId="1337"/>
    <cellStyle name="强调文字颜色 1 2 3" xfId="1338"/>
    <cellStyle name="强调文字颜色 1 2 4" xfId="1339"/>
    <cellStyle name="强调文字颜色 1 2 5" xfId="1340"/>
    <cellStyle name="强调文字颜色 1 2 6" xfId="1341"/>
    <cellStyle name="强调文字颜色 1 3" xfId="1342"/>
    <cellStyle name="强调文字颜色 1 4" xfId="1343"/>
    <cellStyle name="强调文字颜色 1 5" xfId="1344"/>
    <cellStyle name="强调文字颜色 1 6" xfId="1345"/>
    <cellStyle name="强调文字颜色 2 2" xfId="1346"/>
    <cellStyle name="强调文字颜色 2 2 2" xfId="1347"/>
    <cellStyle name="强调文字颜色 2 2 2 2" xfId="1348"/>
    <cellStyle name="强调文字颜色 2 2 3" xfId="1349"/>
    <cellStyle name="强调文字颜色 2 2 4" xfId="1350"/>
    <cellStyle name="强调文字颜色 2 2 5" xfId="1351"/>
    <cellStyle name="强调文字颜色 2 2 6" xfId="1352"/>
    <cellStyle name="强调文字颜色 2 3" xfId="1353"/>
    <cellStyle name="强调文字颜色 2 4" xfId="1354"/>
    <cellStyle name="强调文字颜色 2 5" xfId="1355"/>
    <cellStyle name="强调文字颜色 2 6" xfId="1356"/>
    <cellStyle name="强调文字颜色 3 2" xfId="1357"/>
    <cellStyle name="强调文字颜色 3 2 2" xfId="1358"/>
    <cellStyle name="强调文字颜色 3 2 2 2" xfId="1359"/>
    <cellStyle name="强调文字颜色 3 2 3" xfId="1360"/>
    <cellStyle name="强调文字颜色 3 2 4" xfId="1361"/>
    <cellStyle name="强调文字颜色 3 2 5" xfId="1362"/>
    <cellStyle name="强调文字颜色 3 2 6" xfId="1363"/>
    <cellStyle name="强调文字颜色 3 3" xfId="1364"/>
    <cellStyle name="强调文字颜色 3 4" xfId="1365"/>
    <cellStyle name="强调文字颜色 3 5" xfId="1366"/>
    <cellStyle name="强调文字颜色 3 6" xfId="1367"/>
    <cellStyle name="强调文字颜色 4 2" xfId="1368"/>
    <cellStyle name="强调文字颜色 4 2 2" xfId="1369"/>
    <cellStyle name="强调文字颜色 4 2 2 2" xfId="1370"/>
    <cellStyle name="强调文字颜色 4 2 3" xfId="1371"/>
    <cellStyle name="强调文字颜色 4 2 4" xfId="1372"/>
    <cellStyle name="强调文字颜色 4 2 5" xfId="1373"/>
    <cellStyle name="强调文字颜色 4 2 6" xfId="1374"/>
    <cellStyle name="强调文字颜色 4 3" xfId="1375"/>
    <cellStyle name="强调文字颜色 4 4" xfId="1376"/>
    <cellStyle name="强调文字颜色 4 5" xfId="1377"/>
    <cellStyle name="强调文字颜色 4 6" xfId="1378"/>
    <cellStyle name="强调文字颜色 5 2" xfId="1379"/>
    <cellStyle name="强调文字颜色 5 2 2" xfId="1380"/>
    <cellStyle name="强调文字颜色 5 2 2 2" xfId="1381"/>
    <cellStyle name="强调文字颜色 5 2 3" xfId="1382"/>
    <cellStyle name="强调文字颜色 5 2 4" xfId="1383"/>
    <cellStyle name="强调文字颜色 5 2 5" xfId="1384"/>
    <cellStyle name="强调文字颜色 5 2 6" xfId="1385"/>
    <cellStyle name="强调文字颜色 5 3" xfId="1386"/>
    <cellStyle name="强调文字颜色 5 4" xfId="1387"/>
    <cellStyle name="强调文字颜色 5 5" xfId="1388"/>
    <cellStyle name="强调文字颜色 5 6" xfId="1389"/>
    <cellStyle name="强调文字颜色 6 2" xfId="1390"/>
    <cellStyle name="强调文字颜色 6 2 2" xfId="1391"/>
    <cellStyle name="强调文字颜色 6 2 2 2" xfId="1392"/>
    <cellStyle name="强调文字颜色 6 2 3" xfId="1393"/>
    <cellStyle name="强调文字颜色 6 2 4" xfId="1394"/>
    <cellStyle name="强调文字颜色 6 2 5" xfId="1395"/>
    <cellStyle name="强调文字颜色 6 2 6" xfId="1396"/>
    <cellStyle name="强调文字颜色 6 3" xfId="1397"/>
    <cellStyle name="强调文字颜色 6 4" xfId="1398"/>
    <cellStyle name="强调文字颜色 6 5" xfId="1399"/>
    <cellStyle name="强调文字颜色 6 6" xfId="1400"/>
    <cellStyle name="适中 2" xfId="1401"/>
    <cellStyle name="适中 2 2" xfId="1402"/>
    <cellStyle name="适中 2 2 2" xfId="1403"/>
    <cellStyle name="适中 2 3" xfId="1404"/>
    <cellStyle name="适中 2 4" xfId="1405"/>
    <cellStyle name="适中 2 5" xfId="1406"/>
    <cellStyle name="适中 2 6" xfId="1407"/>
    <cellStyle name="适中 3" xfId="1408"/>
    <cellStyle name="适中 4" xfId="1409"/>
    <cellStyle name="适中 5" xfId="1410"/>
    <cellStyle name="适中 6" xfId="1411"/>
    <cellStyle name="输出 2" xfId="1412"/>
    <cellStyle name="输出 2 2" xfId="1413"/>
    <cellStyle name="输出 2 2 2" xfId="1414"/>
    <cellStyle name="输出 2 3" xfId="1415"/>
    <cellStyle name="输出 2 4" xfId="1416"/>
    <cellStyle name="输出 2 5" xfId="1417"/>
    <cellStyle name="输出 2 6" xfId="1418"/>
    <cellStyle name="输出 3" xfId="1419"/>
    <cellStyle name="输出 4" xfId="1420"/>
    <cellStyle name="输出 5" xfId="1421"/>
    <cellStyle name="输出 6" xfId="1422"/>
    <cellStyle name="输入 2" xfId="1423"/>
    <cellStyle name="输入 2 2" xfId="1424"/>
    <cellStyle name="输入 2 2 2" xfId="1425"/>
    <cellStyle name="输入 2 3" xfId="1426"/>
    <cellStyle name="输入 2 4" xfId="1427"/>
    <cellStyle name="输入 2 5" xfId="1428"/>
    <cellStyle name="输入 2 6" xfId="1429"/>
    <cellStyle name="输入 3" xfId="1430"/>
    <cellStyle name="输入 4" xfId="1431"/>
    <cellStyle name="输入 5" xfId="1432"/>
    <cellStyle name="输入 6" xfId="1433"/>
    <cellStyle name="注释 2" xfId="1434"/>
    <cellStyle name="注释 2 2" xfId="1435"/>
    <cellStyle name="注释 2 2 2" xfId="1436"/>
    <cellStyle name="注释 2 3" xfId="1437"/>
    <cellStyle name="注释 2 4" xfId="1438"/>
    <cellStyle name="注释 2 5" xfId="1439"/>
    <cellStyle name="注释 2 6" xfId="1440"/>
    <cellStyle name="注释 2 7" xfId="1441"/>
    <cellStyle name="注释 2 8" xfId="1442"/>
    <cellStyle name="注释 2 9" xfId="1443"/>
    <cellStyle name="注释 3" xfId="1444"/>
    <cellStyle name="注释 4" xfId="1445"/>
    <cellStyle name="注释 5" xfId="14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>
      <selection activeCell="A5" sqref="A5"/>
    </sheetView>
  </sheetViews>
  <sheetFormatPr defaultColWidth="9" defaultRowHeight="13.5"/>
  <cols>
    <col min="1" max="1" width="16.375" bestFit="1" customWidth="1"/>
    <col min="3" max="3" width="23.875" customWidth="1"/>
    <col min="4" max="4" width="10.5" customWidth="1"/>
    <col min="5" max="5" width="16.5" style="24" customWidth="1"/>
    <col min="6" max="6" width="12.375" customWidth="1"/>
    <col min="7" max="7" width="14.375" style="24" customWidth="1"/>
    <col min="8" max="8" width="12" style="24" customWidth="1"/>
    <col min="9" max="9" width="6.25" style="24" customWidth="1"/>
    <col min="10" max="10" width="10.625" customWidth="1"/>
  </cols>
  <sheetData>
    <row r="1" spans="1:12" s="1" customFormat="1" ht="27.75" customHeight="1">
      <c r="A1" s="71" t="s">
        <v>114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s="2" customFormat="1" ht="36.75" customHeight="1">
      <c r="A2" s="72" t="s">
        <v>32</v>
      </c>
      <c r="B2" s="72"/>
      <c r="C2" s="72"/>
      <c r="D2" s="72"/>
      <c r="E2" s="72"/>
      <c r="F2" s="72"/>
      <c r="G2" s="72"/>
      <c r="H2" s="72"/>
      <c r="I2" s="72"/>
      <c r="J2" s="72"/>
    </row>
    <row r="3" spans="1:12" s="2" customFormat="1" ht="44.25" customHeight="1">
      <c r="A3" s="4" t="s">
        <v>39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17" t="s">
        <v>9</v>
      </c>
    </row>
    <row r="4" spans="1:12" s="2" customFormat="1" ht="23.25" customHeight="1">
      <c r="A4" s="6" t="s">
        <v>10</v>
      </c>
      <c r="B4" s="7" t="s">
        <v>11</v>
      </c>
      <c r="C4" s="7" t="s">
        <v>115</v>
      </c>
      <c r="D4" s="7">
        <v>1</v>
      </c>
      <c r="E4" s="7" t="s">
        <v>13</v>
      </c>
      <c r="F4" s="7">
        <v>3</v>
      </c>
      <c r="G4" s="7" t="s">
        <v>14</v>
      </c>
      <c r="H4" s="7" t="s">
        <v>15</v>
      </c>
      <c r="I4" s="7">
        <v>6</v>
      </c>
      <c r="J4" s="18">
        <v>7</v>
      </c>
    </row>
    <row r="5" spans="1:12" ht="24.95" customHeight="1">
      <c r="A5" s="31" t="s">
        <v>18</v>
      </c>
      <c r="B5" s="12" t="s">
        <v>97</v>
      </c>
      <c r="C5" s="64" t="s">
        <v>116</v>
      </c>
      <c r="D5" s="34">
        <v>187</v>
      </c>
      <c r="E5" s="13">
        <f t="shared" ref="E5:E42" si="0">D5*0.2</f>
        <v>37.4</v>
      </c>
      <c r="F5" s="13">
        <v>85.26</v>
      </c>
      <c r="G5" s="13">
        <f t="shared" ref="G5:G42" si="1">F5*0.5</f>
        <v>42.63</v>
      </c>
      <c r="H5" s="13">
        <f t="shared" ref="H5:H42" si="2">E5+G5</f>
        <v>80.03</v>
      </c>
      <c r="I5" s="14">
        <f t="shared" ref="I5:I16" si="3">RANK(H5,H$5:H$16)</f>
        <v>1</v>
      </c>
      <c r="J5" s="21" t="s">
        <v>111</v>
      </c>
      <c r="L5" s="63"/>
    </row>
    <row r="6" spans="1:12" ht="24.95" customHeight="1">
      <c r="A6" s="29" t="s">
        <v>18</v>
      </c>
      <c r="B6" s="8" t="s">
        <v>19</v>
      </c>
      <c r="C6" s="65" t="s">
        <v>117</v>
      </c>
      <c r="D6" s="32">
        <v>174</v>
      </c>
      <c r="E6" s="9">
        <f t="shared" si="0"/>
        <v>34.800000000000004</v>
      </c>
      <c r="F6" s="9">
        <v>86.33</v>
      </c>
      <c r="G6" s="9">
        <f t="shared" si="1"/>
        <v>43.164999999999999</v>
      </c>
      <c r="H6" s="9">
        <f t="shared" si="2"/>
        <v>77.965000000000003</v>
      </c>
      <c r="I6" s="14">
        <f t="shared" si="3"/>
        <v>2</v>
      </c>
      <c r="J6" s="21" t="s">
        <v>111</v>
      </c>
      <c r="L6" s="63"/>
    </row>
    <row r="7" spans="1:12" ht="24.95" customHeight="1">
      <c r="A7" s="29" t="s">
        <v>18</v>
      </c>
      <c r="B7" s="8" t="s">
        <v>99</v>
      </c>
      <c r="C7" s="65" t="s">
        <v>118</v>
      </c>
      <c r="D7" s="32">
        <v>176.5</v>
      </c>
      <c r="E7" s="9">
        <f t="shared" si="0"/>
        <v>35.300000000000004</v>
      </c>
      <c r="F7" s="9">
        <v>84.757999999999996</v>
      </c>
      <c r="G7" s="9">
        <f t="shared" si="1"/>
        <v>42.378999999999998</v>
      </c>
      <c r="H7" s="9">
        <f t="shared" si="2"/>
        <v>77.679000000000002</v>
      </c>
      <c r="I7" s="14">
        <f t="shared" si="3"/>
        <v>3</v>
      </c>
      <c r="J7" s="21" t="s">
        <v>111</v>
      </c>
      <c r="L7" s="63"/>
    </row>
    <row r="8" spans="1:12" ht="24.95" customHeight="1">
      <c r="A8" s="29" t="s">
        <v>18</v>
      </c>
      <c r="B8" s="8" t="s">
        <v>100</v>
      </c>
      <c r="C8" s="65" t="s">
        <v>119</v>
      </c>
      <c r="D8" s="32">
        <v>174</v>
      </c>
      <c r="E8" s="9">
        <f t="shared" si="0"/>
        <v>34.800000000000004</v>
      </c>
      <c r="F8" s="9">
        <v>84.688000000000002</v>
      </c>
      <c r="G8" s="9">
        <f t="shared" si="1"/>
        <v>42.344000000000001</v>
      </c>
      <c r="H8" s="9">
        <f t="shared" si="2"/>
        <v>77.144000000000005</v>
      </c>
      <c r="I8" s="14">
        <f t="shared" si="3"/>
        <v>4</v>
      </c>
      <c r="J8" s="21" t="s">
        <v>111</v>
      </c>
      <c r="L8" s="63"/>
    </row>
    <row r="9" spans="1:12" ht="24.95" customHeight="1">
      <c r="A9" s="29" t="s">
        <v>18</v>
      </c>
      <c r="B9" s="8" t="s">
        <v>98</v>
      </c>
      <c r="C9" s="65" t="s">
        <v>120</v>
      </c>
      <c r="D9" s="32">
        <v>182.5</v>
      </c>
      <c r="E9" s="9">
        <f t="shared" si="0"/>
        <v>36.5</v>
      </c>
      <c r="F9" s="9">
        <v>80.224000000000004</v>
      </c>
      <c r="G9" s="9">
        <f t="shared" si="1"/>
        <v>40.112000000000002</v>
      </c>
      <c r="H9" s="9">
        <f t="shared" si="2"/>
        <v>76.611999999999995</v>
      </c>
      <c r="I9" s="14">
        <f t="shared" si="3"/>
        <v>5</v>
      </c>
      <c r="J9" s="21" t="s">
        <v>111</v>
      </c>
      <c r="L9" s="63"/>
    </row>
    <row r="10" spans="1:12" ht="24.95" customHeight="1">
      <c r="A10" s="29" t="s">
        <v>18</v>
      </c>
      <c r="B10" s="8" t="s">
        <v>101</v>
      </c>
      <c r="C10" s="65" t="s">
        <v>121</v>
      </c>
      <c r="D10" s="32">
        <v>173</v>
      </c>
      <c r="E10" s="9">
        <f t="shared" si="0"/>
        <v>34.6</v>
      </c>
      <c r="F10" s="9">
        <v>83.903999999999996</v>
      </c>
      <c r="G10" s="9">
        <f t="shared" si="1"/>
        <v>41.951999999999998</v>
      </c>
      <c r="H10" s="9">
        <f t="shared" si="2"/>
        <v>76.551999999999992</v>
      </c>
      <c r="I10" s="14">
        <f t="shared" si="3"/>
        <v>6</v>
      </c>
      <c r="J10" s="21" t="s">
        <v>111</v>
      </c>
      <c r="L10" s="63"/>
    </row>
    <row r="11" spans="1:12" ht="24.95" customHeight="1">
      <c r="A11" s="29" t="s">
        <v>18</v>
      </c>
      <c r="B11" s="8" t="s">
        <v>102</v>
      </c>
      <c r="C11" s="65" t="s">
        <v>122</v>
      </c>
      <c r="D11" s="32">
        <v>171</v>
      </c>
      <c r="E11" s="9">
        <f t="shared" si="0"/>
        <v>34.200000000000003</v>
      </c>
      <c r="F11" s="9">
        <v>84.566000000000003</v>
      </c>
      <c r="G11" s="9">
        <f t="shared" si="1"/>
        <v>42.283000000000001</v>
      </c>
      <c r="H11" s="9">
        <f t="shared" si="2"/>
        <v>76.483000000000004</v>
      </c>
      <c r="I11" s="14">
        <f t="shared" si="3"/>
        <v>7</v>
      </c>
      <c r="J11" s="22"/>
      <c r="L11" s="63"/>
    </row>
    <row r="12" spans="1:12" ht="24.95" customHeight="1">
      <c r="A12" s="29" t="s">
        <v>18</v>
      </c>
      <c r="B12" s="8" t="s">
        <v>104</v>
      </c>
      <c r="C12" s="65" t="s">
        <v>123</v>
      </c>
      <c r="D12" s="32">
        <v>163.5</v>
      </c>
      <c r="E12" s="9">
        <f t="shared" si="0"/>
        <v>32.700000000000003</v>
      </c>
      <c r="F12" s="9">
        <v>84.186000000000007</v>
      </c>
      <c r="G12" s="9">
        <f t="shared" si="1"/>
        <v>42.093000000000004</v>
      </c>
      <c r="H12" s="9">
        <f t="shared" si="2"/>
        <v>74.793000000000006</v>
      </c>
      <c r="I12" s="14">
        <f t="shared" si="3"/>
        <v>8</v>
      </c>
      <c r="J12" s="22"/>
      <c r="L12" s="63"/>
    </row>
    <row r="13" spans="1:12" ht="24.95" customHeight="1">
      <c r="A13" s="29" t="s">
        <v>18</v>
      </c>
      <c r="B13" s="8" t="s">
        <v>103</v>
      </c>
      <c r="C13" s="65" t="s">
        <v>124</v>
      </c>
      <c r="D13" s="32">
        <v>165</v>
      </c>
      <c r="E13" s="9">
        <f t="shared" si="0"/>
        <v>33</v>
      </c>
      <c r="F13" s="9">
        <v>81.406000000000006</v>
      </c>
      <c r="G13" s="9">
        <f t="shared" si="1"/>
        <v>40.703000000000003</v>
      </c>
      <c r="H13" s="9">
        <f t="shared" si="2"/>
        <v>73.703000000000003</v>
      </c>
      <c r="I13" s="14">
        <f t="shared" si="3"/>
        <v>9</v>
      </c>
      <c r="J13" s="22"/>
      <c r="L13" s="63"/>
    </row>
    <row r="14" spans="1:12" ht="24.95" customHeight="1">
      <c r="A14" s="29" t="s">
        <v>18</v>
      </c>
      <c r="B14" s="8" t="s">
        <v>105</v>
      </c>
      <c r="C14" s="65" t="s">
        <v>125</v>
      </c>
      <c r="D14" s="32">
        <v>154.5</v>
      </c>
      <c r="E14" s="9">
        <f t="shared" si="0"/>
        <v>30.900000000000002</v>
      </c>
      <c r="F14" s="9">
        <v>82.278000000000006</v>
      </c>
      <c r="G14" s="9">
        <f t="shared" si="1"/>
        <v>41.139000000000003</v>
      </c>
      <c r="H14" s="9">
        <f t="shared" si="2"/>
        <v>72.039000000000001</v>
      </c>
      <c r="I14" s="14">
        <f t="shared" si="3"/>
        <v>10</v>
      </c>
      <c r="J14" s="22"/>
      <c r="L14" s="63"/>
    </row>
    <row r="15" spans="1:12" ht="24.95" customHeight="1">
      <c r="A15" s="29" t="s">
        <v>18</v>
      </c>
      <c r="B15" s="8" t="s">
        <v>106</v>
      </c>
      <c r="C15" s="65" t="s">
        <v>126</v>
      </c>
      <c r="D15" s="32">
        <v>154.5</v>
      </c>
      <c r="E15" s="9">
        <f t="shared" si="0"/>
        <v>30.900000000000002</v>
      </c>
      <c r="F15" s="9">
        <v>80.611999999999995</v>
      </c>
      <c r="G15" s="9">
        <f t="shared" si="1"/>
        <v>40.305999999999997</v>
      </c>
      <c r="H15" s="9">
        <f t="shared" si="2"/>
        <v>71.206000000000003</v>
      </c>
      <c r="I15" s="14">
        <f t="shared" si="3"/>
        <v>11</v>
      </c>
      <c r="J15" s="22"/>
      <c r="L15" s="63"/>
    </row>
    <row r="16" spans="1:12" ht="24.95" customHeight="1" thickBot="1">
      <c r="A16" s="30" t="s">
        <v>18</v>
      </c>
      <c r="B16" s="10" t="s">
        <v>107</v>
      </c>
      <c r="C16" s="66" t="s">
        <v>127</v>
      </c>
      <c r="D16" s="33">
        <v>144</v>
      </c>
      <c r="E16" s="11">
        <f t="shared" si="0"/>
        <v>28.8</v>
      </c>
      <c r="F16" s="11">
        <v>81.462000000000003</v>
      </c>
      <c r="G16" s="11">
        <f t="shared" si="1"/>
        <v>40.731000000000002</v>
      </c>
      <c r="H16" s="11">
        <f t="shared" si="2"/>
        <v>69.531000000000006</v>
      </c>
      <c r="I16" s="33">
        <f t="shared" si="3"/>
        <v>12</v>
      </c>
      <c r="J16" s="23"/>
      <c r="L16" s="63"/>
    </row>
    <row r="17" spans="1:12" s="3" customFormat="1" ht="24.95" customHeight="1">
      <c r="A17" s="40" t="s">
        <v>20</v>
      </c>
      <c r="B17" s="41" t="s">
        <v>16</v>
      </c>
      <c r="C17" s="67" t="s">
        <v>128</v>
      </c>
      <c r="D17" s="42">
        <v>190</v>
      </c>
      <c r="E17" s="43">
        <f t="shared" si="0"/>
        <v>38</v>
      </c>
      <c r="F17" s="43">
        <v>90.14</v>
      </c>
      <c r="G17" s="43">
        <f t="shared" si="1"/>
        <v>45.07</v>
      </c>
      <c r="H17" s="43">
        <f t="shared" si="2"/>
        <v>83.07</v>
      </c>
      <c r="I17" s="44">
        <f>RANK(H17,H$17:$H$27)</f>
        <v>1</v>
      </c>
      <c r="J17" s="45" t="s">
        <v>112</v>
      </c>
      <c r="L17" s="63"/>
    </row>
    <row r="18" spans="1:12" s="3" customFormat="1" ht="24.95" customHeight="1">
      <c r="A18" s="46" t="s">
        <v>20</v>
      </c>
      <c r="B18" s="47" t="s">
        <v>55</v>
      </c>
      <c r="C18" s="68" t="s">
        <v>129</v>
      </c>
      <c r="D18" s="48">
        <v>175</v>
      </c>
      <c r="E18" s="49">
        <f t="shared" si="0"/>
        <v>35</v>
      </c>
      <c r="F18" s="49">
        <v>91.84</v>
      </c>
      <c r="G18" s="49">
        <f t="shared" si="1"/>
        <v>45.92</v>
      </c>
      <c r="H18" s="49">
        <f t="shared" si="2"/>
        <v>80.92</v>
      </c>
      <c r="I18" s="44">
        <f>RANK(H18,H$17:$H$27)</f>
        <v>2</v>
      </c>
      <c r="J18" s="45" t="s">
        <v>112</v>
      </c>
      <c r="L18" s="63"/>
    </row>
    <row r="19" spans="1:12" s="3" customFormat="1" ht="24.95" customHeight="1">
      <c r="A19" s="46" t="s">
        <v>20</v>
      </c>
      <c r="B19" s="47" t="s">
        <v>54</v>
      </c>
      <c r="C19" s="68" t="s">
        <v>130</v>
      </c>
      <c r="D19" s="48">
        <v>183.5</v>
      </c>
      <c r="E19" s="49">
        <f t="shared" si="0"/>
        <v>36.700000000000003</v>
      </c>
      <c r="F19" s="49">
        <v>87.58</v>
      </c>
      <c r="G19" s="49">
        <f t="shared" si="1"/>
        <v>43.79</v>
      </c>
      <c r="H19" s="49">
        <f t="shared" si="2"/>
        <v>80.490000000000009</v>
      </c>
      <c r="I19" s="44">
        <f>RANK(H19,H$17:$H$27)</f>
        <v>3</v>
      </c>
      <c r="J19" s="45" t="s">
        <v>112</v>
      </c>
      <c r="L19" s="63"/>
    </row>
    <row r="20" spans="1:12" s="3" customFormat="1" ht="24.95" customHeight="1">
      <c r="A20" s="46" t="s">
        <v>20</v>
      </c>
      <c r="B20" s="47" t="s">
        <v>56</v>
      </c>
      <c r="C20" s="68" t="s">
        <v>131</v>
      </c>
      <c r="D20" s="48">
        <v>174</v>
      </c>
      <c r="E20" s="49">
        <f t="shared" si="0"/>
        <v>34.800000000000004</v>
      </c>
      <c r="F20" s="49">
        <v>87.16</v>
      </c>
      <c r="G20" s="49">
        <f t="shared" si="1"/>
        <v>43.58</v>
      </c>
      <c r="H20" s="49">
        <f t="shared" si="2"/>
        <v>78.38</v>
      </c>
      <c r="I20" s="44">
        <f>RANK(H20,H$17:$H$27)</f>
        <v>4</v>
      </c>
      <c r="J20" s="45" t="s">
        <v>112</v>
      </c>
      <c r="L20" s="63"/>
    </row>
    <row r="21" spans="1:12" s="3" customFormat="1" ht="24.95" customHeight="1">
      <c r="A21" s="46" t="s">
        <v>20</v>
      </c>
      <c r="B21" s="47" t="s">
        <v>57</v>
      </c>
      <c r="C21" s="68" t="s">
        <v>132</v>
      </c>
      <c r="D21" s="48">
        <v>168</v>
      </c>
      <c r="E21" s="49">
        <f t="shared" si="0"/>
        <v>33.6</v>
      </c>
      <c r="F21" s="49">
        <v>87.32</v>
      </c>
      <c r="G21" s="49">
        <f t="shared" si="1"/>
        <v>43.66</v>
      </c>
      <c r="H21" s="49">
        <f t="shared" si="2"/>
        <v>77.259999999999991</v>
      </c>
      <c r="I21" s="44">
        <f>RANK(H21,H$17:$H$27)</f>
        <v>5</v>
      </c>
      <c r="J21" s="45" t="s">
        <v>112</v>
      </c>
      <c r="L21" s="63"/>
    </row>
    <row r="22" spans="1:12" s="3" customFormat="1" ht="24.95" customHeight="1">
      <c r="A22" s="46" t="s">
        <v>20</v>
      </c>
      <c r="B22" s="47" t="s">
        <v>58</v>
      </c>
      <c r="C22" s="68" t="s">
        <v>133</v>
      </c>
      <c r="D22" s="48">
        <v>150</v>
      </c>
      <c r="E22" s="49">
        <f t="shared" si="0"/>
        <v>30</v>
      </c>
      <c r="F22" s="49">
        <v>85.04</v>
      </c>
      <c r="G22" s="49">
        <f t="shared" si="1"/>
        <v>42.52</v>
      </c>
      <c r="H22" s="49">
        <f t="shared" si="2"/>
        <v>72.52000000000001</v>
      </c>
      <c r="I22" s="44">
        <f>RANK(H22,H$17:$H$27)</f>
        <v>6</v>
      </c>
      <c r="J22" s="50"/>
      <c r="L22" s="63"/>
    </row>
    <row r="23" spans="1:12" s="3" customFormat="1" ht="24.95" customHeight="1">
      <c r="A23" s="46" t="s">
        <v>20</v>
      </c>
      <c r="B23" s="47" t="s">
        <v>59</v>
      </c>
      <c r="C23" s="68" t="s">
        <v>134</v>
      </c>
      <c r="D23" s="48">
        <v>145.5</v>
      </c>
      <c r="E23" s="49">
        <f t="shared" si="0"/>
        <v>29.1</v>
      </c>
      <c r="F23" s="49">
        <v>79.94</v>
      </c>
      <c r="G23" s="49">
        <f t="shared" si="1"/>
        <v>39.97</v>
      </c>
      <c r="H23" s="49">
        <f t="shared" si="2"/>
        <v>69.069999999999993</v>
      </c>
      <c r="I23" s="44">
        <f>RANK(H23,H$17:$H$27)</f>
        <v>7</v>
      </c>
      <c r="J23" s="50"/>
      <c r="L23" s="63"/>
    </row>
    <row r="24" spans="1:12" s="3" customFormat="1" ht="24.95" customHeight="1">
      <c r="A24" s="46" t="s">
        <v>20</v>
      </c>
      <c r="B24" s="47" t="s">
        <v>60</v>
      </c>
      <c r="C24" s="68" t="s">
        <v>135</v>
      </c>
      <c r="D24" s="48">
        <v>137</v>
      </c>
      <c r="E24" s="49">
        <f t="shared" si="0"/>
        <v>27.400000000000002</v>
      </c>
      <c r="F24" s="49">
        <v>83.02</v>
      </c>
      <c r="G24" s="49">
        <f t="shared" si="1"/>
        <v>41.51</v>
      </c>
      <c r="H24" s="49">
        <f t="shared" si="2"/>
        <v>68.91</v>
      </c>
      <c r="I24" s="44">
        <f>RANK(H24,H$17:$H$27)</f>
        <v>8</v>
      </c>
      <c r="J24" s="51"/>
      <c r="L24" s="63"/>
    </row>
    <row r="25" spans="1:12" s="3" customFormat="1" ht="24.95" customHeight="1">
      <c r="A25" s="46" t="s">
        <v>20</v>
      </c>
      <c r="B25" s="47" t="s">
        <v>61</v>
      </c>
      <c r="C25" s="68" t="s">
        <v>136</v>
      </c>
      <c r="D25" s="48">
        <v>133.5</v>
      </c>
      <c r="E25" s="49">
        <f t="shared" si="0"/>
        <v>26.700000000000003</v>
      </c>
      <c r="F25" s="49">
        <v>82.22</v>
      </c>
      <c r="G25" s="49">
        <f t="shared" si="1"/>
        <v>41.11</v>
      </c>
      <c r="H25" s="49">
        <f t="shared" si="2"/>
        <v>67.81</v>
      </c>
      <c r="I25" s="44">
        <f>RANK(H25,H$17:$H$27)</f>
        <v>9</v>
      </c>
      <c r="J25" s="51"/>
      <c r="L25" s="63"/>
    </row>
    <row r="26" spans="1:12" s="3" customFormat="1" ht="24.95" customHeight="1">
      <c r="A26" s="46" t="s">
        <v>20</v>
      </c>
      <c r="B26" s="47" t="s">
        <v>62</v>
      </c>
      <c r="C26" s="68" t="s">
        <v>137</v>
      </c>
      <c r="D26" s="48">
        <v>119</v>
      </c>
      <c r="E26" s="49">
        <f t="shared" si="0"/>
        <v>23.8</v>
      </c>
      <c r="F26" s="49">
        <v>86.78</v>
      </c>
      <c r="G26" s="49">
        <f t="shared" si="1"/>
        <v>43.39</v>
      </c>
      <c r="H26" s="49">
        <f t="shared" si="2"/>
        <v>67.19</v>
      </c>
      <c r="I26" s="44">
        <f>RANK(H26,H$17:$H$27)</f>
        <v>10</v>
      </c>
      <c r="J26" s="51"/>
      <c r="L26" s="63"/>
    </row>
    <row r="27" spans="1:12" s="3" customFormat="1" ht="24.95" customHeight="1" thickBot="1">
      <c r="A27" s="52" t="s">
        <v>20</v>
      </c>
      <c r="B27" s="53" t="s">
        <v>63</v>
      </c>
      <c r="C27" s="69" t="s">
        <v>138</v>
      </c>
      <c r="D27" s="54">
        <v>115</v>
      </c>
      <c r="E27" s="55">
        <f t="shared" si="0"/>
        <v>23</v>
      </c>
      <c r="F27" s="55"/>
      <c r="G27" s="55">
        <f t="shared" si="1"/>
        <v>0</v>
      </c>
      <c r="H27" s="55">
        <f t="shared" si="2"/>
        <v>23</v>
      </c>
      <c r="I27" s="54">
        <f>RANK(H27,H$17:$H$27)</f>
        <v>11</v>
      </c>
      <c r="J27" s="59" t="s">
        <v>113</v>
      </c>
      <c r="L27" s="63"/>
    </row>
    <row r="28" spans="1:12" ht="24.95" customHeight="1">
      <c r="A28" s="40" t="s">
        <v>21</v>
      </c>
      <c r="B28" s="41" t="s">
        <v>22</v>
      </c>
      <c r="C28" s="67" t="s">
        <v>139</v>
      </c>
      <c r="D28" s="42">
        <v>197.5</v>
      </c>
      <c r="E28" s="43">
        <f t="shared" si="0"/>
        <v>39.5</v>
      </c>
      <c r="F28" s="43">
        <v>90.078000000000003</v>
      </c>
      <c r="G28" s="43">
        <f t="shared" si="1"/>
        <v>45.039000000000001</v>
      </c>
      <c r="H28" s="43">
        <f t="shared" si="2"/>
        <v>84.539000000000001</v>
      </c>
      <c r="I28" s="44">
        <f t="shared" ref="I28:I36" si="4">RANK(H28,$H$28:$H$36)</f>
        <v>1</v>
      </c>
      <c r="J28" s="45" t="s">
        <v>112</v>
      </c>
      <c r="L28" s="63"/>
    </row>
    <row r="29" spans="1:12" ht="24.95" customHeight="1">
      <c r="A29" s="46" t="s">
        <v>21</v>
      </c>
      <c r="B29" s="47" t="s">
        <v>90</v>
      </c>
      <c r="C29" s="68" t="s">
        <v>140</v>
      </c>
      <c r="D29" s="48">
        <v>194.5</v>
      </c>
      <c r="E29" s="49">
        <f t="shared" si="0"/>
        <v>38.900000000000006</v>
      </c>
      <c r="F29" s="49">
        <v>91</v>
      </c>
      <c r="G29" s="49">
        <f t="shared" si="1"/>
        <v>45.5</v>
      </c>
      <c r="H29" s="49">
        <f t="shared" si="2"/>
        <v>84.4</v>
      </c>
      <c r="I29" s="44">
        <f t="shared" si="4"/>
        <v>2</v>
      </c>
      <c r="J29" s="45" t="s">
        <v>112</v>
      </c>
      <c r="L29" s="63"/>
    </row>
    <row r="30" spans="1:12" ht="24.95" customHeight="1">
      <c r="A30" s="46" t="s">
        <v>21</v>
      </c>
      <c r="B30" s="47" t="s">
        <v>91</v>
      </c>
      <c r="C30" s="68" t="s">
        <v>141</v>
      </c>
      <c r="D30" s="48">
        <v>193.5</v>
      </c>
      <c r="E30" s="49">
        <f t="shared" si="0"/>
        <v>38.700000000000003</v>
      </c>
      <c r="F30" s="49">
        <v>89.486000000000004</v>
      </c>
      <c r="G30" s="49">
        <f t="shared" si="1"/>
        <v>44.743000000000002</v>
      </c>
      <c r="H30" s="49">
        <f t="shared" si="2"/>
        <v>83.443000000000012</v>
      </c>
      <c r="I30" s="44">
        <f t="shared" si="4"/>
        <v>3</v>
      </c>
      <c r="J30" s="45" t="s">
        <v>112</v>
      </c>
      <c r="L30" s="63"/>
    </row>
    <row r="31" spans="1:12" ht="24.95" customHeight="1">
      <c r="A31" s="46" t="s">
        <v>21</v>
      </c>
      <c r="B31" s="47" t="s">
        <v>23</v>
      </c>
      <c r="C31" s="68" t="s">
        <v>142</v>
      </c>
      <c r="D31" s="48">
        <v>185.5</v>
      </c>
      <c r="E31" s="49">
        <f t="shared" si="0"/>
        <v>37.1</v>
      </c>
      <c r="F31" s="49">
        <v>90.421999999999997</v>
      </c>
      <c r="G31" s="49">
        <f t="shared" si="1"/>
        <v>45.210999999999999</v>
      </c>
      <c r="H31" s="49">
        <f t="shared" si="2"/>
        <v>82.311000000000007</v>
      </c>
      <c r="I31" s="44">
        <f t="shared" si="4"/>
        <v>4</v>
      </c>
      <c r="J31" s="50"/>
      <c r="L31" s="63"/>
    </row>
    <row r="32" spans="1:12" ht="24.95" customHeight="1">
      <c r="A32" s="46" t="s">
        <v>21</v>
      </c>
      <c r="B32" s="47" t="s">
        <v>93</v>
      </c>
      <c r="C32" s="68" t="s">
        <v>143</v>
      </c>
      <c r="D32" s="48">
        <v>184.5</v>
      </c>
      <c r="E32" s="49">
        <f t="shared" si="0"/>
        <v>36.9</v>
      </c>
      <c r="F32" s="49">
        <v>90.325999999999993</v>
      </c>
      <c r="G32" s="49">
        <f t="shared" si="1"/>
        <v>45.162999999999997</v>
      </c>
      <c r="H32" s="49">
        <f t="shared" si="2"/>
        <v>82.062999999999988</v>
      </c>
      <c r="I32" s="44">
        <f t="shared" si="4"/>
        <v>5</v>
      </c>
      <c r="J32" s="50"/>
      <c r="L32" s="63"/>
    </row>
    <row r="33" spans="1:12" ht="24.95" customHeight="1">
      <c r="A33" s="46" t="s">
        <v>21</v>
      </c>
      <c r="B33" s="47" t="s">
        <v>92</v>
      </c>
      <c r="C33" s="68" t="s">
        <v>144</v>
      </c>
      <c r="D33" s="48">
        <v>185.5</v>
      </c>
      <c r="E33" s="49">
        <f t="shared" si="0"/>
        <v>37.1</v>
      </c>
      <c r="F33" s="49">
        <v>89.92</v>
      </c>
      <c r="G33" s="49">
        <f t="shared" si="1"/>
        <v>44.96</v>
      </c>
      <c r="H33" s="49">
        <f t="shared" si="2"/>
        <v>82.06</v>
      </c>
      <c r="I33" s="44">
        <f t="shared" si="4"/>
        <v>6</v>
      </c>
      <c r="J33" s="50"/>
      <c r="L33" s="63"/>
    </row>
    <row r="34" spans="1:12" ht="24.95" customHeight="1">
      <c r="A34" s="46" t="s">
        <v>21</v>
      </c>
      <c r="B34" s="47" t="s">
        <v>95</v>
      </c>
      <c r="C34" s="68" t="s">
        <v>145</v>
      </c>
      <c r="D34" s="48">
        <v>177</v>
      </c>
      <c r="E34" s="49">
        <f t="shared" si="0"/>
        <v>35.4</v>
      </c>
      <c r="F34" s="49">
        <v>91.888000000000005</v>
      </c>
      <c r="G34" s="49">
        <f t="shared" si="1"/>
        <v>45.944000000000003</v>
      </c>
      <c r="H34" s="49">
        <f t="shared" si="2"/>
        <v>81.343999999999994</v>
      </c>
      <c r="I34" s="44">
        <f t="shared" si="4"/>
        <v>7</v>
      </c>
      <c r="J34" s="51"/>
      <c r="L34" s="63"/>
    </row>
    <row r="35" spans="1:12" ht="24.95" customHeight="1">
      <c r="A35" s="46" t="s">
        <v>21</v>
      </c>
      <c r="B35" s="47" t="s">
        <v>94</v>
      </c>
      <c r="C35" s="68" t="s">
        <v>146</v>
      </c>
      <c r="D35" s="48">
        <v>182.5</v>
      </c>
      <c r="E35" s="49">
        <f t="shared" si="0"/>
        <v>36.5</v>
      </c>
      <c r="F35" s="49">
        <v>87.622</v>
      </c>
      <c r="G35" s="49">
        <f t="shared" si="1"/>
        <v>43.811</v>
      </c>
      <c r="H35" s="49">
        <f t="shared" si="2"/>
        <v>80.311000000000007</v>
      </c>
      <c r="I35" s="44">
        <f t="shared" si="4"/>
        <v>8</v>
      </c>
      <c r="J35" s="50"/>
      <c r="L35" s="63"/>
    </row>
    <row r="36" spans="1:12" ht="24.95" customHeight="1" thickBot="1">
      <c r="A36" s="52" t="s">
        <v>21</v>
      </c>
      <c r="B36" s="53" t="s">
        <v>96</v>
      </c>
      <c r="C36" s="69" t="s">
        <v>147</v>
      </c>
      <c r="D36" s="54">
        <v>172.5</v>
      </c>
      <c r="E36" s="55">
        <f t="shared" si="0"/>
        <v>34.5</v>
      </c>
      <c r="F36" s="55"/>
      <c r="G36" s="55">
        <f t="shared" si="1"/>
        <v>0</v>
      </c>
      <c r="H36" s="55">
        <f t="shared" si="2"/>
        <v>34.5</v>
      </c>
      <c r="I36" s="56">
        <f t="shared" si="4"/>
        <v>9</v>
      </c>
      <c r="J36" s="59" t="s">
        <v>113</v>
      </c>
      <c r="L36" s="63"/>
    </row>
    <row r="37" spans="1:12" ht="24.95" customHeight="1">
      <c r="A37" s="40" t="s">
        <v>24</v>
      </c>
      <c r="B37" s="41" t="s">
        <v>25</v>
      </c>
      <c r="C37" s="67" t="s">
        <v>148</v>
      </c>
      <c r="D37" s="42">
        <v>191.5</v>
      </c>
      <c r="E37" s="43">
        <f t="shared" si="0"/>
        <v>38.300000000000004</v>
      </c>
      <c r="F37" s="43">
        <v>78.86</v>
      </c>
      <c r="G37" s="43">
        <f t="shared" si="1"/>
        <v>39.43</v>
      </c>
      <c r="H37" s="43">
        <f t="shared" si="2"/>
        <v>77.73</v>
      </c>
      <c r="I37" s="44">
        <f t="shared" ref="I37:I42" si="5">RANK(H37,$H$37:$H$42)</f>
        <v>1</v>
      </c>
      <c r="J37" s="45" t="s">
        <v>112</v>
      </c>
      <c r="L37" s="63"/>
    </row>
    <row r="38" spans="1:12" ht="24.95" customHeight="1">
      <c r="A38" s="46" t="s">
        <v>24</v>
      </c>
      <c r="B38" s="47" t="s">
        <v>74</v>
      </c>
      <c r="C38" s="68" t="s">
        <v>149</v>
      </c>
      <c r="D38" s="48">
        <v>157.5</v>
      </c>
      <c r="E38" s="49">
        <f t="shared" si="0"/>
        <v>31.5</v>
      </c>
      <c r="F38" s="49">
        <v>83.72</v>
      </c>
      <c r="G38" s="49">
        <f t="shared" si="1"/>
        <v>41.86</v>
      </c>
      <c r="H38" s="49">
        <f t="shared" si="2"/>
        <v>73.36</v>
      </c>
      <c r="I38" s="44">
        <f t="shared" si="5"/>
        <v>2</v>
      </c>
      <c r="J38" s="45" t="s">
        <v>112</v>
      </c>
      <c r="L38" s="63"/>
    </row>
    <row r="39" spans="1:12" ht="24.95" customHeight="1">
      <c r="A39" s="46" t="s">
        <v>24</v>
      </c>
      <c r="B39" s="47" t="s">
        <v>77</v>
      </c>
      <c r="C39" s="68" t="s">
        <v>150</v>
      </c>
      <c r="D39" s="48">
        <v>135</v>
      </c>
      <c r="E39" s="49">
        <f t="shared" si="0"/>
        <v>27</v>
      </c>
      <c r="F39" s="49">
        <v>87.08</v>
      </c>
      <c r="G39" s="49">
        <f t="shared" si="1"/>
        <v>43.54</v>
      </c>
      <c r="H39" s="49">
        <f t="shared" si="2"/>
        <v>70.539999999999992</v>
      </c>
      <c r="I39" s="44">
        <f t="shared" si="5"/>
        <v>3</v>
      </c>
      <c r="J39" s="57" t="s">
        <v>112</v>
      </c>
      <c r="L39" s="63"/>
    </row>
    <row r="40" spans="1:12" ht="24.95" customHeight="1">
      <c r="A40" s="46" t="s">
        <v>24</v>
      </c>
      <c r="B40" s="47" t="s">
        <v>76</v>
      </c>
      <c r="C40" s="68" t="s">
        <v>151</v>
      </c>
      <c r="D40" s="48">
        <v>135.5</v>
      </c>
      <c r="E40" s="49">
        <f t="shared" si="0"/>
        <v>27.1</v>
      </c>
      <c r="F40" s="49">
        <v>78.260000000000005</v>
      </c>
      <c r="G40" s="49">
        <f t="shared" si="1"/>
        <v>39.130000000000003</v>
      </c>
      <c r="H40" s="49">
        <f t="shared" si="2"/>
        <v>66.23</v>
      </c>
      <c r="I40" s="44">
        <f t="shared" si="5"/>
        <v>4</v>
      </c>
      <c r="J40" s="45" t="s">
        <v>112</v>
      </c>
      <c r="L40" s="63"/>
    </row>
    <row r="41" spans="1:12" ht="24.95" customHeight="1">
      <c r="A41" s="46" t="s">
        <v>24</v>
      </c>
      <c r="B41" s="47" t="s">
        <v>78</v>
      </c>
      <c r="C41" s="68" t="s">
        <v>152</v>
      </c>
      <c r="D41" s="48">
        <v>115.5</v>
      </c>
      <c r="E41" s="49">
        <f t="shared" si="0"/>
        <v>23.1</v>
      </c>
      <c r="F41" s="49">
        <v>77.260000000000005</v>
      </c>
      <c r="G41" s="49">
        <f t="shared" si="1"/>
        <v>38.630000000000003</v>
      </c>
      <c r="H41" s="49">
        <f t="shared" si="2"/>
        <v>61.730000000000004</v>
      </c>
      <c r="I41" s="42">
        <f t="shared" si="5"/>
        <v>5</v>
      </c>
      <c r="J41" s="58"/>
      <c r="L41" s="63"/>
    </row>
    <row r="42" spans="1:12" ht="24.95" customHeight="1" thickBot="1">
      <c r="A42" s="52" t="s">
        <v>24</v>
      </c>
      <c r="B42" s="53" t="s">
        <v>75</v>
      </c>
      <c r="C42" s="69" t="s">
        <v>153</v>
      </c>
      <c r="D42" s="54">
        <v>145</v>
      </c>
      <c r="E42" s="55">
        <f t="shared" si="0"/>
        <v>29</v>
      </c>
      <c r="F42" s="55"/>
      <c r="G42" s="55">
        <f t="shared" si="1"/>
        <v>0</v>
      </c>
      <c r="H42" s="55">
        <f t="shared" si="2"/>
        <v>29</v>
      </c>
      <c r="I42" s="56">
        <f t="shared" si="5"/>
        <v>6</v>
      </c>
      <c r="J42" s="59" t="s">
        <v>113</v>
      </c>
      <c r="L42" s="63"/>
    </row>
    <row r="43" spans="1:12" s="3" customFormat="1" ht="24.95" customHeight="1">
      <c r="A43" s="31" t="s">
        <v>48</v>
      </c>
      <c r="B43" s="12" t="s">
        <v>49</v>
      </c>
      <c r="C43" s="64" t="s">
        <v>154</v>
      </c>
      <c r="D43" s="34">
        <v>197</v>
      </c>
      <c r="E43" s="13">
        <f t="shared" ref="E43:E48" si="6">D43*0.2</f>
        <v>39.400000000000006</v>
      </c>
      <c r="F43" s="14">
        <v>82.945999999999998</v>
      </c>
      <c r="G43" s="13">
        <f t="shared" ref="G43:G48" si="7">F43*0.5</f>
        <v>41.472999999999999</v>
      </c>
      <c r="H43" s="13">
        <f t="shared" ref="H43:H48" si="8">E43+G43</f>
        <v>80.873000000000005</v>
      </c>
      <c r="I43" s="14">
        <f t="shared" ref="I43:I48" si="9">RANK(H43,$H$43:$H$48)</f>
        <v>1</v>
      </c>
      <c r="J43" s="21" t="s">
        <v>111</v>
      </c>
      <c r="L43" s="63"/>
    </row>
    <row r="44" spans="1:12" s="3" customFormat="1" ht="24.95" customHeight="1">
      <c r="A44" s="29" t="s">
        <v>48</v>
      </c>
      <c r="B44" s="8" t="s">
        <v>50</v>
      </c>
      <c r="C44" s="65" t="s">
        <v>155</v>
      </c>
      <c r="D44" s="32">
        <v>172</v>
      </c>
      <c r="E44" s="9">
        <f t="shared" si="6"/>
        <v>34.4</v>
      </c>
      <c r="F44" s="15">
        <v>82.063999999999993</v>
      </c>
      <c r="G44" s="9">
        <f t="shared" si="7"/>
        <v>41.031999999999996</v>
      </c>
      <c r="H44" s="9">
        <f t="shared" si="8"/>
        <v>75.431999999999988</v>
      </c>
      <c r="I44" s="14">
        <f t="shared" si="9"/>
        <v>2</v>
      </c>
      <c r="J44" s="21" t="s">
        <v>111</v>
      </c>
      <c r="L44" s="63"/>
    </row>
    <row r="45" spans="1:12" s="3" customFormat="1" ht="24.95" customHeight="1">
      <c r="A45" s="29" t="s">
        <v>48</v>
      </c>
      <c r="B45" s="8" t="s">
        <v>17</v>
      </c>
      <c r="C45" s="65" t="s">
        <v>156</v>
      </c>
      <c r="D45" s="32">
        <v>143</v>
      </c>
      <c r="E45" s="9">
        <f t="shared" si="6"/>
        <v>28.6</v>
      </c>
      <c r="F45" s="15">
        <v>84.227999999999994</v>
      </c>
      <c r="G45" s="9">
        <f t="shared" si="7"/>
        <v>42.113999999999997</v>
      </c>
      <c r="H45" s="9">
        <f t="shared" si="8"/>
        <v>70.713999999999999</v>
      </c>
      <c r="I45" s="14">
        <f t="shared" si="9"/>
        <v>3</v>
      </c>
      <c r="J45" s="21" t="s">
        <v>111</v>
      </c>
      <c r="L45" s="63"/>
    </row>
    <row r="46" spans="1:12" s="3" customFormat="1" ht="24.95" customHeight="1">
      <c r="A46" s="29" t="s">
        <v>48</v>
      </c>
      <c r="B46" s="8" t="s">
        <v>51</v>
      </c>
      <c r="C46" s="65" t="s">
        <v>157</v>
      </c>
      <c r="D46" s="32">
        <v>150.5</v>
      </c>
      <c r="E46" s="9">
        <f t="shared" si="6"/>
        <v>30.1</v>
      </c>
      <c r="F46" s="15">
        <v>81.134</v>
      </c>
      <c r="G46" s="9">
        <f t="shared" si="7"/>
        <v>40.567</v>
      </c>
      <c r="H46" s="9">
        <f t="shared" si="8"/>
        <v>70.667000000000002</v>
      </c>
      <c r="I46" s="14">
        <f t="shared" si="9"/>
        <v>4</v>
      </c>
      <c r="J46" s="21" t="s">
        <v>111</v>
      </c>
      <c r="L46" s="63"/>
    </row>
    <row r="47" spans="1:12" s="3" customFormat="1" ht="24.95" customHeight="1">
      <c r="A47" s="29" t="s">
        <v>48</v>
      </c>
      <c r="B47" s="8" t="s">
        <v>52</v>
      </c>
      <c r="C47" s="65" t="s">
        <v>158</v>
      </c>
      <c r="D47" s="32">
        <v>135.5</v>
      </c>
      <c r="E47" s="9">
        <f t="shared" si="6"/>
        <v>27.1</v>
      </c>
      <c r="F47" s="15">
        <v>79.691999999999993</v>
      </c>
      <c r="G47" s="9">
        <f t="shared" si="7"/>
        <v>39.845999999999997</v>
      </c>
      <c r="H47" s="9">
        <f t="shared" si="8"/>
        <v>66.945999999999998</v>
      </c>
      <c r="I47" s="14">
        <f t="shared" si="9"/>
        <v>5</v>
      </c>
      <c r="J47" s="21" t="s">
        <v>111</v>
      </c>
      <c r="L47" s="63"/>
    </row>
    <row r="48" spans="1:12" s="3" customFormat="1" ht="24.95" customHeight="1" thickBot="1">
      <c r="A48" s="30" t="s">
        <v>48</v>
      </c>
      <c r="B48" s="10" t="s">
        <v>53</v>
      </c>
      <c r="C48" s="66" t="s">
        <v>159</v>
      </c>
      <c r="D48" s="33">
        <v>116.5</v>
      </c>
      <c r="E48" s="11">
        <f t="shared" si="6"/>
        <v>23.3</v>
      </c>
      <c r="F48" s="16">
        <v>78.891999999999996</v>
      </c>
      <c r="G48" s="11">
        <f t="shared" si="7"/>
        <v>39.445999999999998</v>
      </c>
      <c r="H48" s="11">
        <f t="shared" si="8"/>
        <v>62.745999999999995</v>
      </c>
      <c r="I48" s="33">
        <f t="shared" si="9"/>
        <v>6</v>
      </c>
      <c r="J48" s="20"/>
      <c r="L48" s="63"/>
    </row>
    <row r="49" spans="1:12" s="3" customFormat="1" ht="24.95" customHeight="1">
      <c r="A49" s="46" t="s">
        <v>33</v>
      </c>
      <c r="B49" s="47" t="s">
        <v>34</v>
      </c>
      <c r="C49" s="68" t="s">
        <v>160</v>
      </c>
      <c r="D49" s="48">
        <v>217.5</v>
      </c>
      <c r="E49" s="49">
        <f>D49*0.2</f>
        <v>43.5</v>
      </c>
      <c r="F49" s="49">
        <v>86.93</v>
      </c>
      <c r="G49" s="49">
        <f>F49*0.5</f>
        <v>43.465000000000003</v>
      </c>
      <c r="H49" s="49">
        <f>E49+G49</f>
        <v>86.965000000000003</v>
      </c>
      <c r="I49" s="60">
        <f>RANK(H49,$H$49:$H$53)</f>
        <v>1</v>
      </c>
      <c r="J49" s="45" t="s">
        <v>112</v>
      </c>
      <c r="L49" s="63"/>
    </row>
    <row r="50" spans="1:12" s="3" customFormat="1" ht="24.95" customHeight="1">
      <c r="A50" s="46" t="s">
        <v>33</v>
      </c>
      <c r="B50" s="47" t="s">
        <v>35</v>
      </c>
      <c r="C50" s="68" t="s">
        <v>161</v>
      </c>
      <c r="D50" s="48">
        <v>163</v>
      </c>
      <c r="E50" s="49">
        <f>D50*0.2</f>
        <v>32.6</v>
      </c>
      <c r="F50" s="49">
        <v>84.01</v>
      </c>
      <c r="G50" s="49">
        <f>F50*0.5</f>
        <v>42.005000000000003</v>
      </c>
      <c r="H50" s="49">
        <f>E50+G50</f>
        <v>74.605000000000004</v>
      </c>
      <c r="I50" s="60">
        <f>RANK(H50,$H$49:$H$53)</f>
        <v>2</v>
      </c>
      <c r="J50" s="45" t="s">
        <v>112</v>
      </c>
      <c r="L50" s="63"/>
    </row>
    <row r="51" spans="1:12" s="3" customFormat="1" ht="24.95" customHeight="1">
      <c r="A51" s="46" t="s">
        <v>33</v>
      </c>
      <c r="B51" s="47" t="s">
        <v>36</v>
      </c>
      <c r="C51" s="68" t="s">
        <v>162</v>
      </c>
      <c r="D51" s="48">
        <v>147.5</v>
      </c>
      <c r="E51" s="49">
        <f>D51*0.2</f>
        <v>29.5</v>
      </c>
      <c r="F51" s="49">
        <v>80.825999999999993</v>
      </c>
      <c r="G51" s="49">
        <f>F51*0.5</f>
        <v>40.412999999999997</v>
      </c>
      <c r="H51" s="49">
        <f>E51+G51</f>
        <v>69.912999999999997</v>
      </c>
      <c r="I51" s="60">
        <f>RANK(H51,$H$49:$H$53)</f>
        <v>3</v>
      </c>
      <c r="J51" s="45" t="s">
        <v>112</v>
      </c>
      <c r="L51" s="63"/>
    </row>
    <row r="52" spans="1:12" s="3" customFormat="1" ht="24.95" customHeight="1">
      <c r="A52" s="46" t="s">
        <v>33</v>
      </c>
      <c r="B52" s="47" t="s">
        <v>38</v>
      </c>
      <c r="C52" s="68" t="s">
        <v>163</v>
      </c>
      <c r="D52" s="48">
        <v>148</v>
      </c>
      <c r="E52" s="49">
        <f>D52*0.2</f>
        <v>29.6</v>
      </c>
      <c r="F52" s="49">
        <v>80.03</v>
      </c>
      <c r="G52" s="49">
        <f>F52*0.5</f>
        <v>40.015000000000001</v>
      </c>
      <c r="H52" s="49">
        <f>E52+G52</f>
        <v>69.615000000000009</v>
      </c>
      <c r="I52" s="48">
        <f>RANK(H52,$H$49:$H$53)</f>
        <v>4</v>
      </c>
      <c r="J52" s="45" t="s">
        <v>112</v>
      </c>
      <c r="L52" s="63"/>
    </row>
    <row r="53" spans="1:12" s="3" customFormat="1" ht="24.95" customHeight="1" thickBot="1">
      <c r="A53" s="61" t="s">
        <v>33</v>
      </c>
      <c r="B53" s="53" t="s">
        <v>37</v>
      </c>
      <c r="C53" s="69" t="s">
        <v>164</v>
      </c>
      <c r="D53" s="54">
        <v>119.5</v>
      </c>
      <c r="E53" s="55">
        <f>D53*0.2</f>
        <v>23.900000000000002</v>
      </c>
      <c r="F53" s="55">
        <v>84.013999999999996</v>
      </c>
      <c r="G53" s="55">
        <f>F53*0.5</f>
        <v>42.006999999999998</v>
      </c>
      <c r="H53" s="55">
        <f>E53+G53</f>
        <v>65.906999999999996</v>
      </c>
      <c r="I53" s="56">
        <f>RANK(H53,$H$49:$H$53)</f>
        <v>5</v>
      </c>
      <c r="J53" s="62" t="s">
        <v>112</v>
      </c>
      <c r="L53" s="63"/>
    </row>
    <row r="54" spans="1:12" s="3" customFormat="1" ht="24.95" customHeight="1" thickBot="1">
      <c r="A54" s="35" t="s">
        <v>40</v>
      </c>
      <c r="B54" s="25" t="s">
        <v>41</v>
      </c>
      <c r="C54" s="70" t="s">
        <v>165</v>
      </c>
      <c r="D54" s="36">
        <v>151</v>
      </c>
      <c r="E54" s="26">
        <f t="shared" ref="E54" si="10">D54*0.2</f>
        <v>30.200000000000003</v>
      </c>
      <c r="F54" s="26">
        <v>84.01</v>
      </c>
      <c r="G54" s="26">
        <f t="shared" ref="G54" si="11">F54*0.5</f>
        <v>42.005000000000003</v>
      </c>
      <c r="H54" s="26">
        <f t="shared" ref="H54" si="12">E54+G54</f>
        <v>72.205000000000013</v>
      </c>
      <c r="I54" s="27">
        <f>RANK(H54,$H$54:$H$54)</f>
        <v>1</v>
      </c>
      <c r="J54" s="28" t="s">
        <v>111</v>
      </c>
      <c r="L54" s="63"/>
    </row>
  </sheetData>
  <mergeCells count="2">
    <mergeCell ref="A1:J1"/>
    <mergeCell ref="A2:J2"/>
  </mergeCells>
  <phoneticPr fontId="30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A5" sqref="A5"/>
    </sheetView>
  </sheetViews>
  <sheetFormatPr defaultColWidth="9" defaultRowHeight="13.5"/>
  <cols>
    <col min="1" max="1" width="16.375" bestFit="1" customWidth="1"/>
    <col min="2" max="2" width="10.125" customWidth="1"/>
    <col min="3" max="3" width="23.75" customWidth="1"/>
    <col min="4" max="4" width="10.625" customWidth="1"/>
    <col min="5" max="5" width="11.75" bestFit="1" customWidth="1"/>
    <col min="6" max="6" width="9.625" customWidth="1"/>
    <col min="7" max="7" width="11" customWidth="1"/>
    <col min="8" max="8" width="9.625" customWidth="1"/>
    <col min="10" max="10" width="10.75" customWidth="1"/>
  </cols>
  <sheetData>
    <row r="1" spans="1:12" s="1" customFormat="1" ht="27.75" customHeight="1">
      <c r="A1" s="73" t="s">
        <v>108</v>
      </c>
      <c r="B1" s="73"/>
      <c r="C1" s="73"/>
      <c r="D1" s="73"/>
      <c r="E1" s="73"/>
      <c r="F1" s="73"/>
      <c r="G1" s="73"/>
      <c r="H1" s="73"/>
      <c r="I1" s="73"/>
      <c r="J1" s="73"/>
    </row>
    <row r="2" spans="1:12" s="2" customFormat="1" ht="36.75" customHeight="1">
      <c r="A2" s="72" t="s">
        <v>32</v>
      </c>
      <c r="B2" s="72"/>
      <c r="C2" s="72"/>
      <c r="D2" s="72"/>
      <c r="E2" s="72"/>
      <c r="F2" s="72"/>
      <c r="G2" s="72"/>
      <c r="H2" s="72"/>
      <c r="I2" s="72"/>
      <c r="J2" s="72"/>
    </row>
    <row r="3" spans="1:12" s="2" customFormat="1" ht="39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26</v>
      </c>
      <c r="I3" s="5" t="s">
        <v>8</v>
      </c>
      <c r="J3" s="17" t="s">
        <v>9</v>
      </c>
    </row>
    <row r="4" spans="1:12" s="2" customFormat="1" ht="23.1" customHeight="1">
      <c r="A4" s="6" t="s">
        <v>10</v>
      </c>
      <c r="B4" s="7" t="s">
        <v>11</v>
      </c>
      <c r="C4" s="7" t="s">
        <v>12</v>
      </c>
      <c r="D4" s="7">
        <v>1</v>
      </c>
      <c r="E4" s="7" t="s">
        <v>27</v>
      </c>
      <c r="F4" s="7">
        <v>3</v>
      </c>
      <c r="G4" s="7" t="s">
        <v>28</v>
      </c>
      <c r="H4" s="7" t="s">
        <v>15</v>
      </c>
      <c r="I4" s="7">
        <v>6</v>
      </c>
      <c r="J4" s="18">
        <v>7</v>
      </c>
    </row>
    <row r="5" spans="1:12" s="3" customFormat="1" ht="23.1" customHeight="1">
      <c r="A5" s="29" t="s">
        <v>29</v>
      </c>
      <c r="B5" s="8" t="s">
        <v>79</v>
      </c>
      <c r="C5" s="65" t="s">
        <v>166</v>
      </c>
      <c r="D5" s="32">
        <v>169.5</v>
      </c>
      <c r="E5" s="9">
        <f t="shared" ref="E5:E31" si="0">D5*0.16</f>
        <v>27.12</v>
      </c>
      <c r="F5" s="9">
        <v>87.762</v>
      </c>
      <c r="G5" s="9">
        <f t="shared" ref="G5:G31" si="1">F5*0.6</f>
        <v>52.657199999999996</v>
      </c>
      <c r="H5" s="9">
        <f t="shared" ref="H5:H31" si="2">E5+G5</f>
        <v>79.777199999999993</v>
      </c>
      <c r="I5" s="15">
        <f t="shared" ref="I5:I15" si="3">RANK(H5,$H$5:$H$15)</f>
        <v>1</v>
      </c>
      <c r="J5" s="19" t="s">
        <v>110</v>
      </c>
      <c r="L5" s="63"/>
    </row>
    <row r="6" spans="1:12" s="3" customFormat="1" ht="23.1" customHeight="1">
      <c r="A6" s="29" t="s">
        <v>29</v>
      </c>
      <c r="B6" s="8" t="s">
        <v>80</v>
      </c>
      <c r="C6" s="65" t="s">
        <v>167</v>
      </c>
      <c r="D6" s="32">
        <v>159</v>
      </c>
      <c r="E6" s="9">
        <f t="shared" si="0"/>
        <v>25.44</v>
      </c>
      <c r="F6" s="9">
        <v>82.221999999999994</v>
      </c>
      <c r="G6" s="9">
        <f t="shared" si="1"/>
        <v>49.333199999999998</v>
      </c>
      <c r="H6" s="9">
        <f t="shared" si="2"/>
        <v>74.773200000000003</v>
      </c>
      <c r="I6" s="15">
        <f t="shared" si="3"/>
        <v>2</v>
      </c>
      <c r="J6" s="19" t="s">
        <v>110</v>
      </c>
      <c r="L6" s="63"/>
    </row>
    <row r="7" spans="1:12" s="3" customFormat="1" ht="23.1" customHeight="1">
      <c r="A7" s="29" t="s">
        <v>29</v>
      </c>
      <c r="B7" s="8" t="s">
        <v>85</v>
      </c>
      <c r="C7" s="65" t="s">
        <v>168</v>
      </c>
      <c r="D7" s="32">
        <v>135.5</v>
      </c>
      <c r="E7" s="9">
        <f t="shared" si="0"/>
        <v>21.68</v>
      </c>
      <c r="F7" s="9">
        <v>87.703999999999994</v>
      </c>
      <c r="G7" s="9">
        <f t="shared" si="1"/>
        <v>52.622399999999992</v>
      </c>
      <c r="H7" s="9">
        <f t="shared" si="2"/>
        <v>74.302399999999992</v>
      </c>
      <c r="I7" s="15">
        <f t="shared" si="3"/>
        <v>3</v>
      </c>
      <c r="J7" s="19" t="s">
        <v>110</v>
      </c>
      <c r="L7" s="63"/>
    </row>
    <row r="8" spans="1:12" s="3" customFormat="1" ht="23.1" customHeight="1">
      <c r="A8" s="29" t="s">
        <v>29</v>
      </c>
      <c r="B8" s="8" t="s">
        <v>84</v>
      </c>
      <c r="C8" s="65" t="s">
        <v>169</v>
      </c>
      <c r="D8" s="32">
        <v>138.5</v>
      </c>
      <c r="E8" s="9">
        <f t="shared" si="0"/>
        <v>22.16</v>
      </c>
      <c r="F8" s="9">
        <v>83.394000000000005</v>
      </c>
      <c r="G8" s="9">
        <f t="shared" si="1"/>
        <v>50.0364</v>
      </c>
      <c r="H8" s="9">
        <f t="shared" si="2"/>
        <v>72.196399999999997</v>
      </c>
      <c r="I8" s="15">
        <f t="shared" si="3"/>
        <v>4</v>
      </c>
      <c r="J8" s="19" t="s">
        <v>110</v>
      </c>
      <c r="L8" s="63"/>
    </row>
    <row r="9" spans="1:12" s="3" customFormat="1" ht="23.1" customHeight="1">
      <c r="A9" s="29" t="s">
        <v>29</v>
      </c>
      <c r="B9" s="8" t="s">
        <v>81</v>
      </c>
      <c r="C9" s="65" t="s">
        <v>170</v>
      </c>
      <c r="D9" s="32">
        <v>150</v>
      </c>
      <c r="E9" s="9">
        <f t="shared" si="0"/>
        <v>24</v>
      </c>
      <c r="F9" s="9">
        <v>80.042000000000002</v>
      </c>
      <c r="G9" s="9">
        <f t="shared" si="1"/>
        <v>48.025199999999998</v>
      </c>
      <c r="H9" s="9">
        <f t="shared" si="2"/>
        <v>72.025199999999998</v>
      </c>
      <c r="I9" s="15">
        <f t="shared" si="3"/>
        <v>5</v>
      </c>
      <c r="J9" s="19"/>
      <c r="L9" s="63"/>
    </row>
    <row r="10" spans="1:12" s="3" customFormat="1" ht="23.1" customHeight="1">
      <c r="A10" s="29" t="s">
        <v>29</v>
      </c>
      <c r="B10" s="8" t="s">
        <v>82</v>
      </c>
      <c r="C10" s="65" t="s">
        <v>171</v>
      </c>
      <c r="D10" s="32">
        <v>142.5</v>
      </c>
      <c r="E10" s="9">
        <f t="shared" si="0"/>
        <v>22.8</v>
      </c>
      <c r="F10" s="9">
        <v>81.581999999999994</v>
      </c>
      <c r="G10" s="9">
        <f t="shared" si="1"/>
        <v>48.949199999999998</v>
      </c>
      <c r="H10" s="9">
        <f t="shared" si="2"/>
        <v>71.749200000000002</v>
      </c>
      <c r="I10" s="15">
        <f t="shared" si="3"/>
        <v>6</v>
      </c>
      <c r="J10" s="19"/>
      <c r="L10" s="63"/>
    </row>
    <row r="11" spans="1:12" s="3" customFormat="1" ht="23.1" customHeight="1">
      <c r="A11" s="29" t="s">
        <v>29</v>
      </c>
      <c r="B11" s="8" t="s">
        <v>83</v>
      </c>
      <c r="C11" s="65" t="s">
        <v>172</v>
      </c>
      <c r="D11" s="32">
        <v>142.5</v>
      </c>
      <c r="E11" s="9">
        <f t="shared" si="0"/>
        <v>22.8</v>
      </c>
      <c r="F11" s="9">
        <v>77.445999999999998</v>
      </c>
      <c r="G11" s="9">
        <f t="shared" si="1"/>
        <v>46.467599999999997</v>
      </c>
      <c r="H11" s="9">
        <f t="shared" si="2"/>
        <v>69.267600000000002</v>
      </c>
      <c r="I11" s="15">
        <f t="shared" si="3"/>
        <v>7</v>
      </c>
      <c r="J11" s="19"/>
      <c r="L11" s="63"/>
    </row>
    <row r="12" spans="1:12" s="3" customFormat="1" ht="23.1" customHeight="1">
      <c r="A12" s="29" t="s">
        <v>29</v>
      </c>
      <c r="B12" s="8" t="s">
        <v>89</v>
      </c>
      <c r="C12" s="65" t="s">
        <v>173</v>
      </c>
      <c r="D12" s="32">
        <v>90.5</v>
      </c>
      <c r="E12" s="9">
        <f t="shared" si="0"/>
        <v>14.48</v>
      </c>
      <c r="F12" s="15">
        <v>83.567999999999998</v>
      </c>
      <c r="G12" s="9">
        <f t="shared" si="1"/>
        <v>50.140799999999999</v>
      </c>
      <c r="H12" s="9">
        <f t="shared" si="2"/>
        <v>64.620800000000003</v>
      </c>
      <c r="I12" s="15">
        <f t="shared" si="3"/>
        <v>8</v>
      </c>
      <c r="J12" s="19"/>
      <c r="L12" s="63"/>
    </row>
    <row r="13" spans="1:12" s="3" customFormat="1" ht="23.1" customHeight="1">
      <c r="A13" s="29" t="s">
        <v>29</v>
      </c>
      <c r="B13" s="8" t="s">
        <v>87</v>
      </c>
      <c r="C13" s="65" t="s">
        <v>174</v>
      </c>
      <c r="D13" s="32">
        <v>104</v>
      </c>
      <c r="E13" s="9">
        <f t="shared" si="0"/>
        <v>16.64</v>
      </c>
      <c r="F13" s="9">
        <v>76.063999999999993</v>
      </c>
      <c r="G13" s="9">
        <f t="shared" si="1"/>
        <v>45.638399999999997</v>
      </c>
      <c r="H13" s="9">
        <f t="shared" si="2"/>
        <v>62.278399999999998</v>
      </c>
      <c r="I13" s="15">
        <f t="shared" si="3"/>
        <v>9</v>
      </c>
      <c r="J13" s="19"/>
      <c r="L13" s="63"/>
    </row>
    <row r="14" spans="1:12" ht="23.1" customHeight="1">
      <c r="A14" s="29" t="s">
        <v>29</v>
      </c>
      <c r="B14" s="8" t="s">
        <v>86</v>
      </c>
      <c r="C14" s="65" t="s">
        <v>175</v>
      </c>
      <c r="D14" s="32">
        <v>110</v>
      </c>
      <c r="E14" s="9">
        <f t="shared" si="0"/>
        <v>17.600000000000001</v>
      </c>
      <c r="F14" s="9">
        <v>0</v>
      </c>
      <c r="G14" s="9">
        <f t="shared" si="1"/>
        <v>0</v>
      </c>
      <c r="H14" s="9">
        <f t="shared" si="2"/>
        <v>17.600000000000001</v>
      </c>
      <c r="I14" s="15">
        <f t="shared" si="3"/>
        <v>10</v>
      </c>
      <c r="J14" s="19" t="s">
        <v>109</v>
      </c>
      <c r="L14" s="63"/>
    </row>
    <row r="15" spans="1:12" ht="23.1" customHeight="1" thickBot="1">
      <c r="A15" s="30" t="s">
        <v>29</v>
      </c>
      <c r="B15" s="10" t="s">
        <v>88</v>
      </c>
      <c r="C15" s="66" t="s">
        <v>176</v>
      </c>
      <c r="D15" s="33">
        <v>94.5</v>
      </c>
      <c r="E15" s="11">
        <f t="shared" si="0"/>
        <v>15.120000000000001</v>
      </c>
      <c r="F15" s="11">
        <v>0</v>
      </c>
      <c r="G15" s="11">
        <f t="shared" si="1"/>
        <v>0</v>
      </c>
      <c r="H15" s="11">
        <f t="shared" si="2"/>
        <v>15.120000000000001</v>
      </c>
      <c r="I15" s="16">
        <f t="shared" si="3"/>
        <v>11</v>
      </c>
      <c r="J15" s="20" t="s">
        <v>109</v>
      </c>
      <c r="L15" s="63"/>
    </row>
    <row r="16" spans="1:12" ht="23.1" customHeight="1">
      <c r="A16" s="31" t="s">
        <v>64</v>
      </c>
      <c r="B16" s="12" t="s">
        <v>65</v>
      </c>
      <c r="C16" s="64" t="s">
        <v>177</v>
      </c>
      <c r="D16" s="34">
        <v>225.5</v>
      </c>
      <c r="E16" s="13">
        <f t="shared" si="0"/>
        <v>36.08</v>
      </c>
      <c r="F16" s="37">
        <v>81.239999999999995</v>
      </c>
      <c r="G16" s="13">
        <f t="shared" si="1"/>
        <v>48.743999999999993</v>
      </c>
      <c r="H16" s="13">
        <f t="shared" si="2"/>
        <v>84.823999999999984</v>
      </c>
      <c r="I16" s="14">
        <f t="shared" ref="I16:I25" si="4">RANK(H16,$H$16:$H$25)</f>
        <v>1</v>
      </c>
      <c r="J16" s="19" t="s">
        <v>110</v>
      </c>
      <c r="L16" s="63"/>
    </row>
    <row r="17" spans="1:12" ht="23.1" customHeight="1">
      <c r="A17" s="29" t="s">
        <v>64</v>
      </c>
      <c r="B17" s="8" t="s">
        <v>67</v>
      </c>
      <c r="C17" s="65" t="s">
        <v>178</v>
      </c>
      <c r="D17" s="32">
        <v>168.5</v>
      </c>
      <c r="E17" s="9">
        <f t="shared" si="0"/>
        <v>26.96</v>
      </c>
      <c r="F17" s="38">
        <v>84.18</v>
      </c>
      <c r="G17" s="9">
        <f t="shared" si="1"/>
        <v>50.508000000000003</v>
      </c>
      <c r="H17" s="9">
        <f t="shared" si="2"/>
        <v>77.468000000000004</v>
      </c>
      <c r="I17" s="15">
        <f t="shared" si="4"/>
        <v>2</v>
      </c>
      <c r="J17" s="19" t="s">
        <v>110</v>
      </c>
      <c r="L17" s="63"/>
    </row>
    <row r="18" spans="1:12" ht="23.1" customHeight="1">
      <c r="A18" s="29" t="s">
        <v>64</v>
      </c>
      <c r="B18" s="8" t="s">
        <v>66</v>
      </c>
      <c r="C18" s="65" t="s">
        <v>179</v>
      </c>
      <c r="D18" s="32">
        <v>190</v>
      </c>
      <c r="E18" s="9">
        <f t="shared" si="0"/>
        <v>30.400000000000002</v>
      </c>
      <c r="F18" s="38">
        <v>77.22</v>
      </c>
      <c r="G18" s="9">
        <f t="shared" si="1"/>
        <v>46.332000000000001</v>
      </c>
      <c r="H18" s="9">
        <f t="shared" si="2"/>
        <v>76.731999999999999</v>
      </c>
      <c r="I18" s="15">
        <f t="shared" si="4"/>
        <v>3</v>
      </c>
      <c r="J18" s="19" t="s">
        <v>110</v>
      </c>
      <c r="L18" s="63"/>
    </row>
    <row r="19" spans="1:12" ht="23.1" customHeight="1">
      <c r="A19" s="29" t="s">
        <v>64</v>
      </c>
      <c r="B19" s="8" t="s">
        <v>70</v>
      </c>
      <c r="C19" s="65" t="s">
        <v>180</v>
      </c>
      <c r="D19" s="32">
        <v>143</v>
      </c>
      <c r="E19" s="9">
        <f t="shared" si="0"/>
        <v>22.88</v>
      </c>
      <c r="F19" s="38">
        <v>84.74</v>
      </c>
      <c r="G19" s="9">
        <f t="shared" si="1"/>
        <v>50.843999999999994</v>
      </c>
      <c r="H19" s="9">
        <f t="shared" si="2"/>
        <v>73.72399999999999</v>
      </c>
      <c r="I19" s="15">
        <f t="shared" si="4"/>
        <v>4</v>
      </c>
      <c r="J19" s="19" t="s">
        <v>110</v>
      </c>
      <c r="L19" s="63"/>
    </row>
    <row r="20" spans="1:12" ht="23.1" customHeight="1">
      <c r="A20" s="29" t="s">
        <v>64</v>
      </c>
      <c r="B20" s="8" t="s">
        <v>68</v>
      </c>
      <c r="C20" s="65" t="s">
        <v>181</v>
      </c>
      <c r="D20" s="32">
        <v>154</v>
      </c>
      <c r="E20" s="9">
        <f t="shared" si="0"/>
        <v>24.64</v>
      </c>
      <c r="F20" s="38">
        <v>81.7</v>
      </c>
      <c r="G20" s="9">
        <f t="shared" si="1"/>
        <v>49.02</v>
      </c>
      <c r="H20" s="9">
        <f t="shared" si="2"/>
        <v>73.66</v>
      </c>
      <c r="I20" s="15">
        <f t="shared" si="4"/>
        <v>5</v>
      </c>
      <c r="J20" s="19"/>
      <c r="L20" s="63"/>
    </row>
    <row r="21" spans="1:12" ht="23.1" customHeight="1">
      <c r="A21" s="29" t="s">
        <v>64</v>
      </c>
      <c r="B21" s="8" t="s">
        <v>71</v>
      </c>
      <c r="C21" s="65" t="s">
        <v>182</v>
      </c>
      <c r="D21" s="32">
        <v>107</v>
      </c>
      <c r="E21" s="9">
        <f t="shared" si="0"/>
        <v>17.12</v>
      </c>
      <c r="F21" s="38">
        <v>81.7</v>
      </c>
      <c r="G21" s="9">
        <f t="shared" si="1"/>
        <v>49.02</v>
      </c>
      <c r="H21" s="9">
        <f t="shared" si="2"/>
        <v>66.14</v>
      </c>
      <c r="I21" s="15">
        <f t="shared" si="4"/>
        <v>6</v>
      </c>
      <c r="J21" s="19"/>
      <c r="L21" s="63"/>
    </row>
    <row r="22" spans="1:12" ht="23.1" customHeight="1">
      <c r="A22" s="29" t="s">
        <v>64</v>
      </c>
      <c r="B22" s="8" t="s">
        <v>69</v>
      </c>
      <c r="C22" s="65" t="s">
        <v>183</v>
      </c>
      <c r="D22" s="32">
        <v>153</v>
      </c>
      <c r="E22" s="9">
        <f t="shared" si="0"/>
        <v>24.48</v>
      </c>
      <c r="F22" s="38">
        <v>67.38</v>
      </c>
      <c r="G22" s="9">
        <f t="shared" si="1"/>
        <v>40.427999999999997</v>
      </c>
      <c r="H22" s="9">
        <f t="shared" si="2"/>
        <v>64.908000000000001</v>
      </c>
      <c r="I22" s="15">
        <f t="shared" si="4"/>
        <v>7</v>
      </c>
      <c r="J22" s="19"/>
      <c r="L22" s="63"/>
    </row>
    <row r="23" spans="1:12" ht="23.1" customHeight="1">
      <c r="A23" s="29" t="s">
        <v>64</v>
      </c>
      <c r="B23" s="8" t="s">
        <v>73</v>
      </c>
      <c r="C23" s="65" t="s">
        <v>140</v>
      </c>
      <c r="D23" s="32">
        <v>93</v>
      </c>
      <c r="E23" s="9">
        <f t="shared" si="0"/>
        <v>14.88</v>
      </c>
      <c r="F23" s="38">
        <v>63.08</v>
      </c>
      <c r="G23" s="9">
        <f t="shared" si="1"/>
        <v>37.847999999999999</v>
      </c>
      <c r="H23" s="9">
        <f t="shared" si="2"/>
        <v>52.728000000000002</v>
      </c>
      <c r="I23" s="15">
        <f t="shared" si="4"/>
        <v>8</v>
      </c>
      <c r="J23" s="19"/>
      <c r="L23" s="63"/>
    </row>
    <row r="24" spans="1:12" ht="23.1" customHeight="1">
      <c r="A24" s="29" t="s">
        <v>64</v>
      </c>
      <c r="B24" s="8" t="s">
        <v>30</v>
      </c>
      <c r="C24" s="65" t="s">
        <v>184</v>
      </c>
      <c r="D24" s="32">
        <v>108.5</v>
      </c>
      <c r="E24" s="9">
        <f t="shared" si="0"/>
        <v>17.36</v>
      </c>
      <c r="F24" s="38">
        <v>34.979999999999997</v>
      </c>
      <c r="G24" s="9">
        <f t="shared" si="1"/>
        <v>20.987999999999996</v>
      </c>
      <c r="H24" s="9">
        <f t="shared" si="2"/>
        <v>38.347999999999999</v>
      </c>
      <c r="I24" s="15">
        <f t="shared" si="4"/>
        <v>9</v>
      </c>
      <c r="J24" s="19"/>
      <c r="L24" s="63"/>
    </row>
    <row r="25" spans="1:12" ht="23.1" customHeight="1" thickBot="1">
      <c r="A25" s="30" t="s">
        <v>64</v>
      </c>
      <c r="B25" s="10" t="s">
        <v>72</v>
      </c>
      <c r="C25" s="66" t="s">
        <v>185</v>
      </c>
      <c r="D25" s="33">
        <v>97.5</v>
      </c>
      <c r="E25" s="11">
        <f t="shared" si="0"/>
        <v>15.6</v>
      </c>
      <c r="F25" s="39">
        <v>33.619999999999997</v>
      </c>
      <c r="G25" s="11">
        <f t="shared" si="1"/>
        <v>20.171999999999997</v>
      </c>
      <c r="H25" s="11">
        <f t="shared" si="2"/>
        <v>35.771999999999998</v>
      </c>
      <c r="I25" s="16">
        <f t="shared" si="4"/>
        <v>10</v>
      </c>
      <c r="J25" s="20"/>
      <c r="L25" s="63"/>
    </row>
    <row r="26" spans="1:12" ht="23.1" customHeight="1">
      <c r="A26" s="31" t="s">
        <v>31</v>
      </c>
      <c r="B26" s="12" t="s">
        <v>42</v>
      </c>
      <c r="C26" s="64" t="s">
        <v>186</v>
      </c>
      <c r="D26" s="34">
        <v>201</v>
      </c>
      <c r="E26" s="13">
        <f t="shared" si="0"/>
        <v>32.160000000000004</v>
      </c>
      <c r="F26" s="13">
        <v>83.28</v>
      </c>
      <c r="G26" s="13">
        <f t="shared" si="1"/>
        <v>49.967999999999996</v>
      </c>
      <c r="H26" s="13">
        <f t="shared" si="2"/>
        <v>82.128</v>
      </c>
      <c r="I26" s="14">
        <f t="shared" ref="I26:I31" si="5">RANK(H26,$H$26:$H$31)</f>
        <v>1</v>
      </c>
      <c r="J26" s="19" t="s">
        <v>110</v>
      </c>
      <c r="L26" s="63"/>
    </row>
    <row r="27" spans="1:12" ht="23.1" customHeight="1">
      <c r="A27" s="29" t="s">
        <v>31</v>
      </c>
      <c r="B27" s="8" t="s">
        <v>47</v>
      </c>
      <c r="C27" s="65" t="s">
        <v>187</v>
      </c>
      <c r="D27" s="32">
        <v>181.5</v>
      </c>
      <c r="E27" s="9">
        <f t="shared" si="0"/>
        <v>29.04</v>
      </c>
      <c r="F27" s="15">
        <v>84.412999999999997</v>
      </c>
      <c r="G27" s="9">
        <f t="shared" si="1"/>
        <v>50.647799999999997</v>
      </c>
      <c r="H27" s="9">
        <f t="shared" si="2"/>
        <v>79.687799999999996</v>
      </c>
      <c r="I27" s="14">
        <f t="shared" si="5"/>
        <v>2</v>
      </c>
      <c r="J27" s="19" t="s">
        <v>110</v>
      </c>
      <c r="L27" s="63"/>
    </row>
    <row r="28" spans="1:12" ht="23.1" customHeight="1">
      <c r="A28" s="29" t="s">
        <v>31</v>
      </c>
      <c r="B28" s="8" t="s">
        <v>43</v>
      </c>
      <c r="C28" s="65" t="s">
        <v>188</v>
      </c>
      <c r="D28" s="32">
        <v>194.5</v>
      </c>
      <c r="E28" s="9">
        <f t="shared" si="0"/>
        <v>31.12</v>
      </c>
      <c r="F28" s="9">
        <v>79.319999999999993</v>
      </c>
      <c r="G28" s="9">
        <f t="shared" si="1"/>
        <v>47.591999999999992</v>
      </c>
      <c r="H28" s="9">
        <f t="shared" si="2"/>
        <v>78.711999999999989</v>
      </c>
      <c r="I28" s="14">
        <f t="shared" si="5"/>
        <v>3</v>
      </c>
      <c r="J28" s="19"/>
      <c r="L28" s="63"/>
    </row>
    <row r="29" spans="1:12" ht="23.1" customHeight="1">
      <c r="A29" s="29" t="s">
        <v>31</v>
      </c>
      <c r="B29" s="8" t="s">
        <v>44</v>
      </c>
      <c r="C29" s="65" t="s">
        <v>189</v>
      </c>
      <c r="D29" s="32">
        <v>189</v>
      </c>
      <c r="E29" s="9">
        <f t="shared" si="0"/>
        <v>30.240000000000002</v>
      </c>
      <c r="F29" s="9">
        <v>80.772999999999996</v>
      </c>
      <c r="G29" s="9">
        <f t="shared" si="1"/>
        <v>48.463799999999999</v>
      </c>
      <c r="H29" s="9">
        <f t="shared" si="2"/>
        <v>78.703800000000001</v>
      </c>
      <c r="I29" s="14">
        <f t="shared" si="5"/>
        <v>4</v>
      </c>
      <c r="J29" s="19"/>
      <c r="L29" s="63"/>
    </row>
    <row r="30" spans="1:12" ht="23.1" customHeight="1">
      <c r="A30" s="29" t="s">
        <v>31</v>
      </c>
      <c r="B30" s="8" t="s">
        <v>46</v>
      </c>
      <c r="C30" s="65" t="s">
        <v>190</v>
      </c>
      <c r="D30" s="32">
        <v>182.5</v>
      </c>
      <c r="E30" s="9">
        <f t="shared" si="0"/>
        <v>29.2</v>
      </c>
      <c r="F30" s="15">
        <v>81.326999999999998</v>
      </c>
      <c r="G30" s="9">
        <f t="shared" si="1"/>
        <v>48.796199999999999</v>
      </c>
      <c r="H30" s="9">
        <f t="shared" si="2"/>
        <v>77.996200000000002</v>
      </c>
      <c r="I30" s="14">
        <f t="shared" si="5"/>
        <v>5</v>
      </c>
      <c r="J30" s="19"/>
      <c r="L30" s="63"/>
    </row>
    <row r="31" spans="1:12" ht="23.1" customHeight="1" thickBot="1">
      <c r="A31" s="30" t="s">
        <v>31</v>
      </c>
      <c r="B31" s="10" t="s">
        <v>45</v>
      </c>
      <c r="C31" s="66" t="s">
        <v>191</v>
      </c>
      <c r="D31" s="33">
        <v>184</v>
      </c>
      <c r="E31" s="11">
        <f t="shared" si="0"/>
        <v>29.44</v>
      </c>
      <c r="F31" s="11">
        <v>54</v>
      </c>
      <c r="G31" s="11">
        <f t="shared" si="1"/>
        <v>32.4</v>
      </c>
      <c r="H31" s="11">
        <f t="shared" si="2"/>
        <v>61.84</v>
      </c>
      <c r="I31" s="16">
        <f t="shared" si="5"/>
        <v>6</v>
      </c>
      <c r="J31" s="20"/>
      <c r="L31" s="63"/>
    </row>
  </sheetData>
  <mergeCells count="2">
    <mergeCell ref="A1:J1"/>
    <mergeCell ref="A2:J2"/>
  </mergeCells>
  <phoneticPr fontId="30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非音体美科目</vt:lpstr>
      <vt:lpstr>音体美</vt:lpstr>
      <vt:lpstr>非音体美科目!Print_Titles</vt:lpstr>
      <vt:lpstr>音体美!Print_Titles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成绩信息Excel列表</dc:title>
  <dc:creator>Administrator</dc:creator>
  <cp:lastModifiedBy>Administrator</cp:lastModifiedBy>
  <cp:lastPrinted>2023-06-25T03:19:28Z</cp:lastPrinted>
  <dcterms:created xsi:type="dcterms:W3CDTF">2017-06-12T07:23:00Z</dcterms:created>
  <dcterms:modified xsi:type="dcterms:W3CDTF">2023-06-25T08:28:11Z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1D630AF593964276A7FF959025F17750</vt:lpwstr>
  </property>
</Properties>
</file>